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920" windowHeight="9210" tabRatio="385" activeTab="2"/>
  </bookViews>
  <sheets>
    <sheet name="TONG HOP" sheetId="1" r:id="rId1"/>
    <sheet name="Q7" sheetId="2" r:id="rId2"/>
    <sheet name="Q12" sheetId="3" r:id="rId3"/>
    <sheet name="BINH CHANH" sheetId="4" r:id="rId4"/>
  </sheets>
  <definedNames>
    <definedName name="_xlnm.Print_Area" localSheetId="1">'Q7'!$A$1:$M$7</definedName>
  </definedNames>
  <calcPr fullCalcOnLoad="1"/>
</workbook>
</file>

<file path=xl/sharedStrings.xml><?xml version="1.0" encoding="utf-8"?>
<sst xmlns="http://schemas.openxmlformats.org/spreadsheetml/2006/main" count="148" uniqueCount="104">
  <si>
    <t>STT</t>
  </si>
  <si>
    <t>Tên dự án</t>
  </si>
  <si>
    <t>Chủ đầu tư</t>
  </si>
  <si>
    <t>Trụ sở</t>
  </si>
  <si>
    <t>Địa điểm khu đất</t>
  </si>
  <si>
    <t>Diện tích (m2)</t>
  </si>
  <si>
    <t>Tiến độ thực hiện</t>
  </si>
  <si>
    <t>Số</t>
  </si>
  <si>
    <t>Ngày</t>
  </si>
  <si>
    <t xml:space="preserve">Số </t>
  </si>
  <si>
    <t>Công văn gia hạn</t>
  </si>
  <si>
    <t>Công văn</t>
  </si>
  <si>
    <t>Tỷ lệ BTGPMB
(%)</t>
  </si>
  <si>
    <t>Ghi chú</t>
  </si>
  <si>
    <t>TỔNG</t>
  </si>
  <si>
    <t>Tổng</t>
  </si>
  <si>
    <t>Trường ĐH Kinh tế- Tài chính TPHCM</t>
  </si>
  <si>
    <t>Trường ĐH thể dục thể thao TPHCM</t>
  </si>
  <si>
    <t>Trường ĐH Quốc tế Hồng Bàng</t>
  </si>
  <si>
    <t>Trường ĐH Tài chính Marketing</t>
  </si>
  <si>
    <t>Trường ĐH Hoa Sen</t>
  </si>
  <si>
    <t xml:space="preserve">503/CV-BQL </t>
  </si>
  <si>
    <t xml:space="preserve">303/CV-BQL </t>
  </si>
  <si>
    <t xml:space="preserve">20/05/2005 </t>
  </si>
  <si>
    <t xml:space="preserve">339/CV-BQL </t>
  </si>
  <si>
    <t xml:space="preserve">09/06/2005 </t>
  </si>
  <si>
    <t xml:space="preserve">174/BQLKN </t>
  </si>
  <si>
    <t xml:space="preserve">702/BQLKN-KHĐT </t>
  </si>
  <si>
    <t>Quận - Huyện</t>
  </si>
  <si>
    <t>Tổng cộng</t>
  </si>
  <si>
    <t>Số dự án</t>
  </si>
  <si>
    <t>Diện tích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</si>
  <si>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</si>
  <si>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</si>
  <si>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</si>
  <si>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</si>
  <si>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</si>
  <si>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</si>
  <si>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</si>
  <si>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</si>
  <si>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</si>
  <si>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</si>
  <si>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</si>
  <si>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</si>
  <si>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Bình Thạnh</t>
  </si>
  <si>
    <t>Quận Bình Tân</t>
  </si>
  <si>
    <t>Quận Tân Phú</t>
  </si>
  <si>
    <t>Quận Tân Bình</t>
  </si>
  <si>
    <t>Quận Phú Nhuận</t>
  </si>
  <si>
    <t>Quận Thủ Đức</t>
  </si>
  <si>
    <t>Quận Gò Vấp</t>
  </si>
  <si>
    <t>Huyện Bình Chánh</t>
  </si>
  <si>
    <t>Huyện Củ Chi</t>
  </si>
  <si>
    <t>Huyện Cần Giờ</t>
  </si>
  <si>
    <t>Huyện Hóc Môn</t>
  </si>
  <si>
    <t>Huyện Nhà Bè</t>
  </si>
  <si>
    <t xml:space="preserve">Phong Phú </t>
  </si>
  <si>
    <t xml:space="preserve">An Phú Tây </t>
  </si>
  <si>
    <t>Các dự án phúc lợi công cộng Khu Nam</t>
  </si>
  <si>
    <t>Kiến nghị</t>
  </si>
  <si>
    <t>Công văn chấp thuận 
địa điểm</t>
  </si>
  <si>
    <t xml:space="preserve">Tỷ lệ đã bồi thường (%)  </t>
  </si>
  <si>
    <t>Xã</t>
  </si>
  <si>
    <t>Huyện</t>
  </si>
  <si>
    <t>Bình Chánh</t>
  </si>
  <si>
    <t>đường Huỳnh Tấn Phát - Bùi Văn Ba</t>
  </si>
  <si>
    <t>Ban QLDA khu vực quận 7</t>
  </si>
  <si>
    <t>1362 Huỳnh Tấn Phát, phường Phú Mỹ, quận 7</t>
  </si>
  <si>
    <t>9181/TNMT-QHSDĐ</t>
  </si>
  <si>
    <t>Tân Thuận Đông, quận 7</t>
  </si>
  <si>
    <t>Trường ĐH Dân lập Hùng Vương</t>
  </si>
  <si>
    <t>Công ty CP Đầu tư PT Trường Đại học Hùng Vương</t>
  </si>
  <si>
    <t>Lô 9A KCN Tân Tạo, đường C phường Tân Tạo A quận Bình Tân</t>
  </si>
  <si>
    <t>Tân Kiên</t>
  </si>
  <si>
    <t>5525/UBND-ĐTMT</t>
  </si>
  <si>
    <t>4073/UBND-ĐTMT
5543/UBND-ĐTMT</t>
  </si>
  <si>
    <t xml:space="preserve">20/08/2010
07/11/2011
</t>
  </si>
  <si>
    <t>Công ty có báo cáo và xin gia hạn thực hiện dự án</t>
  </si>
  <si>
    <t xml:space="preserve">UBND H. Bình Chánh kiến nghị UBND TP chấm dứt hiệu lực VB CTĐĐĐT </t>
  </si>
  <si>
    <t>Thời gian hết hạn</t>
  </si>
  <si>
    <t>Văn bản xin gia hạn</t>
  </si>
  <si>
    <t>Rà soát nội dung 
văn bản chấp thuận 
địa điểm đầu tư.</t>
  </si>
  <si>
    <r>
      <t>Diện tích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</si>
  <si>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TỔNG CỘNG</t>
  </si>
  <si>
    <t>DANH SÁCH DỰ ÁN CHẤP THUẬN ĐỊA ĐIỂM ĐẦU TƯ - DỰ ÁN PHÚC LỢI CÔNG CỘNG - QUẬN 7
CHẤM DỨT KHÔNG GIA HẠN</t>
  </si>
  <si>
    <t>DANH SÁCH DỰ ÁN CHẤP THUẬN ĐỊA ĐIỂM ĐẦU TƯ - DỰ ÁN PHÚC LỢI CÔNG CỘNG - HUYỆN BÌNH CHÁNH
CHẤM DỨT KHÔNG GIA HẠN</t>
  </si>
  <si>
    <t>HUYỆN BÌNH CHÁNH</t>
  </si>
  <si>
    <t>Nhà ở Khu Nam</t>
  </si>
  <si>
    <t>DA PLCC TP</t>
  </si>
  <si>
    <t>THỐNG KÊ DỰ ÁN PHÚC LỢI CÔNG CỘNG - CHẤP THUẬN ĐỊA ĐIỂM
CHẤM DỨT KHÔNG ĐƯỢC GIA HẠN</t>
  </si>
  <si>
    <t>DANH SÁCH DỰ ÁN CHẤP THUẬN ĐỊA ĐIỂM ĐẦU TƯ - DỰ ÁN PHÚC LỢI CÔNG CỘNG - QUẬN 12
CHẤM DỨT KHÔNG GIA HẠN</t>
  </si>
  <si>
    <r>
      <t>Diện tích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</si>
  <si>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Xây dựng Trường Trung học cơ sở và Trung học phổ thông tư thục Chính Nghĩa</t>
  </si>
  <si>
    <t>Công ty CP Tư vấn đầu tư Minh Quang</t>
  </si>
  <si>
    <t>125/3 Nguyễn Văn Bứa, xã  Xuân Thới Sơn,huyện Hóc Môn</t>
  </si>
  <si>
    <t xml:space="preserve">Trung Mỹ Tây </t>
  </si>
  <si>
    <t>5602/UBND-ĐTMT</t>
  </si>
  <si>
    <t>26/10/2009</t>
  </si>
  <si>
    <t xml:space="preserve"> </t>
  </si>
  <si>
    <t>CV số 2683/TNMT-QLSDĐ ngày 10/5/2013 trình UBND TP chấm dứt hiệu lực VB CTĐĐĐT.</t>
  </si>
  <si>
    <t xml:space="preserve">Theo CV số 2917/TNMT-QLSDĐ ngày 16/5/2013 của Sở Tài nguyên và Môi trường đề nghị BQLKN ra văn bản chấm dứt hiệu lực văn bản chấp thuận địa điểm đầu tư </t>
  </si>
  <si>
    <t>DA chấm dứt, không gia hạn theo chủ trương của UBNDTP tại CV số 5462/UBND-ĐTMT ngày 26/10/2012.</t>
  </si>
  <si>
    <t>Sở TNMT có CV số 3028/TNMT-QLSDĐ ngày 22/5/2013 về chấm dứt, hủy bỏ việc thực hiện DA do triển khai chậm tiến độ.</t>
  </si>
  <si>
    <t>DA chấm dứt, không gia hạn theo chủ trương của UBNDTP tại CV số 5462/UBND-ĐTMT ngày 26/10/2012.
Sở TNMT có CV số 3038/TNMT-QLSDĐ ngày 22/5/2013 về chấm dứt, hủy bỏ việc thực hiện DA do triển khai chậm tiến độ.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</si>
</sst>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1010000]d/m/yyyy;@"/>
    <numFmt numFmtId="187" formatCode="[$-809]dd\ mmmm\ yyyy"/>
    <numFmt numFmtId="188" formatCode="0.0"/>
    <numFmt numFmtId="189" formatCode="[$-1060000]B2d/mm/yyyy;@"/>
    <numFmt numFmtId="190" formatCode="[$-101040C]d\ mmmm\ yyyy;@"/>
    <numFmt numFmtId="191" formatCode="[$-1010000]d/m/yy;@"/>
    <numFmt numFmtId="192" formatCode="[$-409]h:mm:ss\ AM/PM"/>
    <numFmt numFmtId="193" formatCode="_(* #,##0_);_(* \(#,##0\);_(* &quot;-&quot;??_);_(@_)"/>
    <numFmt numFmtId="194" formatCode="#,##0.0000"/>
    <numFmt numFmtId="195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" fontId="21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3" fontId="21" fillId="0" borderId="10" xfId="42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9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186" fontId="23" fillId="24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31" fillId="24" borderId="10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193" fontId="27" fillId="0" borderId="10" xfId="42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193" fontId="27" fillId="0" borderId="10" xfId="0" applyNumberFormat="1" applyFont="1" applyFill="1" applyBorder="1" applyAlignment="1">
      <alignment vertical="center"/>
    </xf>
    <xf numFmtId="193" fontId="31" fillId="0" borderId="10" xfId="0" applyNumberFormat="1" applyFont="1" applyFill="1" applyBorder="1" applyAlignment="1">
      <alignment horizontal="center" vertical="center" wrapText="1"/>
    </xf>
    <xf numFmtId="193" fontId="31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0" fontId="31" fillId="0" borderId="10" xfId="0" applyNumberFormat="1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193" fontId="31" fillId="0" borderId="10" xfId="42" applyNumberFormat="1" applyFont="1" applyFill="1" applyBorder="1" applyAlignment="1">
      <alignment horizontal="center" vertical="center"/>
    </xf>
    <xf numFmtId="186" fontId="23" fillId="24" borderId="13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31" xfId="58"/>
    <cellStyle name="Normal 32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33" sqref="C33"/>
    </sheetView>
  </sheetViews>
  <sheetFormatPr defaultColWidth="9.140625" defaultRowHeight="12.75"/>
  <cols>
    <col min="1" max="1" width="6.00390625" style="29" customWidth="1"/>
    <col min="2" max="2" width="17.421875" style="2" bestFit="1" customWidth="1"/>
    <col min="3" max="3" width="12.7109375" style="13" customWidth="1"/>
    <col min="4" max="4" width="16.140625" style="13" customWidth="1"/>
    <col min="5" max="6" width="10.00390625" style="13" customWidth="1"/>
    <col min="7" max="7" width="10.00390625" style="2" customWidth="1"/>
    <col min="8" max="8" width="12.8515625" style="2" customWidth="1"/>
    <col min="9" max="16384" width="9.140625" style="2" customWidth="1"/>
  </cols>
  <sheetData>
    <row r="1" spans="1:8" ht="43.5" customHeight="1">
      <c r="A1" s="98" t="s">
        <v>89</v>
      </c>
      <c r="B1" s="98"/>
      <c r="C1" s="98"/>
      <c r="D1" s="98"/>
      <c r="E1" s="98"/>
      <c r="F1" s="98"/>
      <c r="G1" s="98"/>
      <c r="H1" s="98"/>
    </row>
    <row r="2" spans="1:7" ht="18.75">
      <c r="A2" s="105"/>
      <c r="B2" s="105"/>
      <c r="C2" s="105"/>
      <c r="D2" s="105"/>
      <c r="E2" s="105"/>
      <c r="F2" s="105"/>
      <c r="G2" s="105"/>
    </row>
    <row r="3" spans="1:8" ht="26.25" customHeight="1">
      <c r="A3" s="99" t="s">
        <v>0</v>
      </c>
      <c r="B3" s="101" t="s">
        <v>28</v>
      </c>
      <c r="C3" s="103" t="s">
        <v>15</v>
      </c>
      <c r="D3" s="104"/>
      <c r="E3" s="103" t="s">
        <v>88</v>
      </c>
      <c r="F3" s="104"/>
      <c r="G3" s="103" t="s">
        <v>87</v>
      </c>
      <c r="H3" s="106"/>
    </row>
    <row r="4" spans="1:8" ht="26.25" customHeight="1">
      <c r="A4" s="100"/>
      <c r="B4" s="102"/>
      <c r="C4" s="68" t="s">
        <v>30</v>
      </c>
      <c r="D4" s="68" t="s">
        <v>31</v>
      </c>
      <c r="E4" s="68" t="s">
        <v>30</v>
      </c>
      <c r="F4" s="68" t="s">
        <v>31</v>
      </c>
      <c r="G4" s="68" t="s">
        <v>30</v>
      </c>
      <c r="H4" s="68" t="s">
        <v>31</v>
      </c>
    </row>
    <row r="5" spans="1:8" ht="22.5" customHeight="1">
      <c r="A5" s="69">
        <v>1</v>
      </c>
      <c r="B5" s="70" t="s">
        <v>32</v>
      </c>
      <c r="C5" s="79"/>
      <c r="D5" s="80"/>
      <c r="E5" s="71"/>
      <c r="F5" s="71"/>
      <c r="G5" s="72"/>
      <c r="H5" s="72"/>
    </row>
    <row r="6" spans="1:8" ht="22.5" customHeight="1">
      <c r="A6" s="69">
        <v>2</v>
      </c>
      <c r="B6" s="70" t="s">
        <v>33</v>
      </c>
      <c r="C6" s="79"/>
      <c r="D6" s="80"/>
      <c r="E6" s="71"/>
      <c r="F6" s="71"/>
      <c r="G6" s="72"/>
      <c r="H6" s="72"/>
    </row>
    <row r="7" spans="1:8" ht="22.5" customHeight="1">
      <c r="A7" s="69">
        <v>3</v>
      </c>
      <c r="B7" s="70" t="s">
        <v>34</v>
      </c>
      <c r="C7" s="79"/>
      <c r="D7" s="80"/>
      <c r="E7" s="71"/>
      <c r="F7" s="71"/>
      <c r="G7" s="72"/>
      <c r="H7" s="72"/>
    </row>
    <row r="8" spans="1:8" ht="22.5" customHeight="1">
      <c r="A8" s="69">
        <v>4</v>
      </c>
      <c r="B8" s="70" t="s">
        <v>35</v>
      </c>
      <c r="C8" s="79"/>
      <c r="D8" s="80"/>
      <c r="E8" s="71"/>
      <c r="F8" s="71"/>
      <c r="G8" s="72"/>
      <c r="H8" s="72"/>
    </row>
    <row r="9" spans="1:8" ht="22.5" customHeight="1">
      <c r="A9" s="69">
        <v>5</v>
      </c>
      <c r="B9" s="70" t="s">
        <v>36</v>
      </c>
      <c r="C9" s="79"/>
      <c r="D9" s="80"/>
      <c r="E9" s="71"/>
      <c r="F9" s="71"/>
      <c r="G9" s="72"/>
      <c r="H9" s="72"/>
    </row>
    <row r="10" spans="1:8" ht="22.5" customHeight="1">
      <c r="A10" s="69">
        <v>6</v>
      </c>
      <c r="B10" s="70" t="s">
        <v>37</v>
      </c>
      <c r="C10" s="79"/>
      <c r="D10" s="80"/>
      <c r="E10" s="71"/>
      <c r="F10" s="71"/>
      <c r="G10" s="72"/>
      <c r="H10" s="72"/>
    </row>
    <row r="11" spans="1:8" ht="22.5" customHeight="1">
      <c r="A11" s="69">
        <v>7</v>
      </c>
      <c r="B11" s="70" t="s">
        <v>38</v>
      </c>
      <c r="C11" s="74">
        <f>E11+G11</f>
        <v>1</v>
      </c>
      <c r="D11" s="80">
        <f>F11+H11</f>
        <v>3847</v>
      </c>
      <c r="E11" s="71">
        <f>'Q7'!D7</f>
        <v>1</v>
      </c>
      <c r="F11" s="71">
        <f>'Q7'!F7</f>
        <v>3847</v>
      </c>
      <c r="G11" s="72"/>
      <c r="H11" s="72"/>
    </row>
    <row r="12" spans="1:8" ht="22.5" customHeight="1">
      <c r="A12" s="69">
        <v>8</v>
      </c>
      <c r="B12" s="70" t="s">
        <v>39</v>
      </c>
      <c r="C12" s="79"/>
      <c r="D12" s="80"/>
      <c r="E12" s="71"/>
      <c r="F12" s="71"/>
      <c r="G12" s="72"/>
      <c r="H12" s="72"/>
    </row>
    <row r="13" spans="1:8" ht="22.5" customHeight="1">
      <c r="A13" s="69">
        <v>9</v>
      </c>
      <c r="B13" s="70" t="s">
        <v>40</v>
      </c>
      <c r="C13" s="79"/>
      <c r="D13" s="80"/>
      <c r="E13" s="71"/>
      <c r="F13" s="71"/>
      <c r="G13" s="72"/>
      <c r="H13" s="72"/>
    </row>
    <row r="14" spans="1:8" ht="22.5" customHeight="1">
      <c r="A14" s="69">
        <v>10</v>
      </c>
      <c r="B14" s="70" t="s">
        <v>41</v>
      </c>
      <c r="C14" s="79"/>
      <c r="D14" s="75"/>
      <c r="E14" s="73"/>
      <c r="F14" s="73"/>
      <c r="G14" s="72"/>
      <c r="H14" s="72"/>
    </row>
    <row r="15" spans="1:8" ht="22.5" customHeight="1">
      <c r="A15" s="69">
        <v>11</v>
      </c>
      <c r="B15" s="70" t="s">
        <v>42</v>
      </c>
      <c r="C15" s="79"/>
      <c r="D15" s="75"/>
      <c r="E15" s="73"/>
      <c r="F15" s="73"/>
      <c r="G15" s="72"/>
      <c r="H15" s="72"/>
    </row>
    <row r="16" spans="1:8" ht="22.5" customHeight="1">
      <c r="A16" s="69">
        <v>12</v>
      </c>
      <c r="B16" s="70" t="s">
        <v>43</v>
      </c>
      <c r="C16" s="74">
        <f>E16+G16</f>
        <v>1</v>
      </c>
      <c r="D16" s="80">
        <f>F16+H16</f>
        <v>4605</v>
      </c>
      <c r="E16" s="73">
        <f>'Q12'!A7</f>
        <v>1</v>
      </c>
      <c r="F16" s="73">
        <f>'Q12'!F7</f>
        <v>4605</v>
      </c>
      <c r="G16" s="72"/>
      <c r="H16" s="72"/>
    </row>
    <row r="17" spans="1:8" ht="22.5" customHeight="1">
      <c r="A17" s="69">
        <v>13</v>
      </c>
      <c r="B17" s="70" t="s">
        <v>44</v>
      </c>
      <c r="C17" s="79"/>
      <c r="D17" s="75"/>
      <c r="E17" s="73"/>
      <c r="F17" s="73"/>
      <c r="G17" s="72"/>
      <c r="H17" s="72"/>
    </row>
    <row r="18" spans="1:8" ht="22.5" customHeight="1">
      <c r="A18" s="69">
        <v>14</v>
      </c>
      <c r="B18" s="70" t="s">
        <v>45</v>
      </c>
      <c r="C18" s="79"/>
      <c r="D18" s="75"/>
      <c r="E18" s="73"/>
      <c r="F18" s="73"/>
      <c r="G18" s="72"/>
      <c r="H18" s="72"/>
    </row>
    <row r="19" spans="1:8" ht="22.5" customHeight="1">
      <c r="A19" s="69">
        <v>15</v>
      </c>
      <c r="B19" s="70" t="s">
        <v>46</v>
      </c>
      <c r="C19" s="79"/>
      <c r="D19" s="75"/>
      <c r="E19" s="73"/>
      <c r="F19" s="73"/>
      <c r="G19" s="72"/>
      <c r="H19" s="72"/>
    </row>
    <row r="20" spans="1:8" ht="22.5" customHeight="1">
      <c r="A20" s="69">
        <v>16</v>
      </c>
      <c r="B20" s="70" t="s">
        <v>47</v>
      </c>
      <c r="C20" s="79"/>
      <c r="D20" s="75"/>
      <c r="E20" s="73"/>
      <c r="F20" s="73"/>
      <c r="G20" s="72"/>
      <c r="H20" s="72"/>
    </row>
    <row r="21" spans="1:8" ht="22.5" customHeight="1">
      <c r="A21" s="69">
        <v>17</v>
      </c>
      <c r="B21" s="70" t="s">
        <v>48</v>
      </c>
      <c r="C21" s="79"/>
      <c r="D21" s="75"/>
      <c r="E21" s="73"/>
      <c r="F21" s="73"/>
      <c r="G21" s="72"/>
      <c r="H21" s="72"/>
    </row>
    <row r="22" spans="1:8" ht="22.5" customHeight="1">
      <c r="A22" s="69">
        <v>18</v>
      </c>
      <c r="B22" s="70" t="s">
        <v>49</v>
      </c>
      <c r="C22" s="79"/>
      <c r="D22" s="80"/>
      <c r="E22" s="71"/>
      <c r="F22" s="71"/>
      <c r="G22" s="72"/>
      <c r="H22" s="72"/>
    </row>
    <row r="23" spans="1:8" ht="22.5" customHeight="1">
      <c r="A23" s="69">
        <v>19</v>
      </c>
      <c r="B23" s="70" t="s">
        <v>50</v>
      </c>
      <c r="C23" s="79"/>
      <c r="D23" s="75"/>
      <c r="E23" s="73"/>
      <c r="F23" s="73"/>
      <c r="G23" s="72"/>
      <c r="H23" s="72"/>
    </row>
    <row r="24" spans="1:8" ht="22.5" customHeight="1">
      <c r="A24" s="69">
        <v>20</v>
      </c>
      <c r="B24" s="70" t="s">
        <v>51</v>
      </c>
      <c r="C24" s="74">
        <f>E24+G24</f>
        <v>6</v>
      </c>
      <c r="D24" s="75">
        <f>F24+H24</f>
        <v>1465670</v>
      </c>
      <c r="E24" s="73">
        <f>'BINH CHANH'!E6</f>
        <v>1</v>
      </c>
      <c r="F24" s="73">
        <f>'BINH CHANH'!G6</f>
        <v>255670</v>
      </c>
      <c r="G24" s="76">
        <f>'BINH CHANH'!E8</f>
        <v>5</v>
      </c>
      <c r="H24" s="77">
        <f>'BINH CHANH'!G8</f>
        <v>1210000</v>
      </c>
    </row>
    <row r="25" spans="1:8" ht="22.5" customHeight="1">
      <c r="A25" s="69">
        <v>21</v>
      </c>
      <c r="B25" s="70" t="s">
        <v>52</v>
      </c>
      <c r="C25" s="79"/>
      <c r="D25" s="80"/>
      <c r="E25" s="71"/>
      <c r="F25" s="71"/>
      <c r="G25" s="72"/>
      <c r="H25" s="72"/>
    </row>
    <row r="26" spans="1:8" ht="22.5" customHeight="1">
      <c r="A26" s="69">
        <v>22</v>
      </c>
      <c r="B26" s="70" t="s">
        <v>53</v>
      </c>
      <c r="C26" s="79"/>
      <c r="D26" s="80"/>
      <c r="E26" s="71"/>
      <c r="F26" s="71"/>
      <c r="G26" s="72"/>
      <c r="H26" s="72"/>
    </row>
    <row r="27" spans="1:8" ht="22.5" customHeight="1">
      <c r="A27" s="69">
        <v>23</v>
      </c>
      <c r="B27" s="70" t="s">
        <v>54</v>
      </c>
      <c r="C27" s="79"/>
      <c r="D27" s="75"/>
      <c r="E27" s="73"/>
      <c r="F27" s="73"/>
      <c r="G27" s="72"/>
      <c r="H27" s="72"/>
    </row>
    <row r="28" spans="1:8" ht="22.5" customHeight="1">
      <c r="A28" s="69">
        <v>24</v>
      </c>
      <c r="B28" s="70" t="s">
        <v>55</v>
      </c>
      <c r="C28" s="79"/>
      <c r="D28" s="75"/>
      <c r="E28" s="73"/>
      <c r="F28" s="73"/>
      <c r="G28" s="72"/>
      <c r="H28" s="72"/>
    </row>
    <row r="29" spans="1:8" s="15" customFormat="1" ht="22.5" customHeight="1">
      <c r="A29" s="78" t="s">
        <v>29</v>
      </c>
      <c r="B29" s="78"/>
      <c r="C29" s="85">
        <f aca="true" t="shared" si="0" ref="C29:H29">SUM(C5:C28)</f>
        <v>8</v>
      </c>
      <c r="D29" s="74">
        <f t="shared" si="0"/>
        <v>1474122</v>
      </c>
      <c r="E29" s="75">
        <f t="shared" si="0"/>
        <v>3</v>
      </c>
      <c r="F29" s="75">
        <f t="shared" si="0"/>
        <v>264122</v>
      </c>
      <c r="G29" s="75">
        <f t="shared" si="0"/>
        <v>5</v>
      </c>
      <c r="H29" s="75">
        <f t="shared" si="0"/>
        <v>1210000</v>
      </c>
    </row>
  </sheetData>
  <sheetProtection/>
  <mergeCells count="7">
    <mergeCell ref="A1:H1"/>
    <mergeCell ref="A3:A4"/>
    <mergeCell ref="B3:B4"/>
    <mergeCell ref="C3:D3"/>
    <mergeCell ref="A2:G2"/>
    <mergeCell ref="E3:F3"/>
    <mergeCell ref="G3:H3"/>
  </mergeCells>
  <printOptions horizontalCentered="1"/>
  <pageMargins left="0.2362204724409449" right="0" top="0.8267716535433072" bottom="0.7874015748031497" header="0.5118110236220472" footer="0.5118110236220472"/>
  <pageSetup horizontalDpi="600" verticalDpi="600" orientation="portrait" paperSize="9" r:id="rId1"/>
  <headerFooter alignWithMargins="0">
    <oddHeader>&amp;R&amp;"Times New Roman,Bold"&amp;14PHỤ LỤC 2A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9"/>
  <sheetViews>
    <sheetView workbookViewId="0" topLeftCell="A1">
      <selection activeCell="M7" sqref="M7"/>
    </sheetView>
  </sheetViews>
  <sheetFormatPr defaultColWidth="9.140625" defaultRowHeight="12.75"/>
  <cols>
    <col min="1" max="1" width="6.140625" style="1" customWidth="1"/>
    <col min="2" max="2" width="13.28125" style="1" customWidth="1"/>
    <col min="3" max="3" width="14.28125" style="1" customWidth="1"/>
    <col min="4" max="4" width="12.421875" style="1" customWidth="1"/>
    <col min="5" max="5" width="11.28125" style="1" customWidth="1"/>
    <col min="6" max="6" width="11.00390625" style="1" customWidth="1"/>
    <col min="7" max="7" width="10.8515625" style="1" bestFit="1" customWidth="1"/>
    <col min="8" max="8" width="11.28125" style="1" bestFit="1" customWidth="1"/>
    <col min="9" max="9" width="9.140625" style="23" customWidth="1"/>
    <col min="10" max="10" width="8.140625" style="1" customWidth="1"/>
    <col min="11" max="11" width="9.00390625" style="3" customWidth="1"/>
    <col min="12" max="12" width="9.8515625" style="11" customWidth="1"/>
    <col min="13" max="13" width="19.8515625" style="1" customWidth="1"/>
    <col min="14" max="16384" width="9.140625" style="1" customWidth="1"/>
  </cols>
  <sheetData>
    <row r="1" spans="1:13" s="2" customFormat="1" ht="45" customHeight="1">
      <c r="A1" s="110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5.75">
      <c r="A2" s="19"/>
      <c r="B2" s="19"/>
      <c r="C2" s="19"/>
      <c r="D2" s="19"/>
      <c r="E2" s="19"/>
      <c r="F2" s="19"/>
      <c r="G2" s="19"/>
      <c r="H2" s="19"/>
      <c r="I2" s="20"/>
      <c r="J2" s="19"/>
      <c r="K2" s="25"/>
      <c r="L2" s="19"/>
      <c r="M2" s="19"/>
    </row>
    <row r="3" spans="1:13" s="46" customFormat="1" ht="26.25" customHeight="1">
      <c r="A3" s="108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82</v>
      </c>
      <c r="G3" s="108" t="s">
        <v>11</v>
      </c>
      <c r="H3" s="108"/>
      <c r="I3" s="108" t="s">
        <v>10</v>
      </c>
      <c r="J3" s="108"/>
      <c r="K3" s="107" t="s">
        <v>12</v>
      </c>
      <c r="L3" s="108" t="s">
        <v>6</v>
      </c>
      <c r="M3" s="108" t="s">
        <v>13</v>
      </c>
    </row>
    <row r="4" spans="1:13" s="46" customFormat="1" ht="42.75" customHeight="1">
      <c r="A4" s="108"/>
      <c r="B4" s="108"/>
      <c r="C4" s="108"/>
      <c r="D4" s="108"/>
      <c r="E4" s="108"/>
      <c r="F4" s="108"/>
      <c r="G4" s="26" t="s">
        <v>7</v>
      </c>
      <c r="H4" s="26" t="s">
        <v>8</v>
      </c>
      <c r="I4" s="26" t="s">
        <v>7</v>
      </c>
      <c r="J4" s="26" t="s">
        <v>8</v>
      </c>
      <c r="K4" s="107"/>
      <c r="L4" s="108"/>
      <c r="M4" s="108"/>
    </row>
    <row r="5" spans="1:13" s="49" customFormat="1" ht="12.7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8">
        <v>11</v>
      </c>
      <c r="L5" s="47">
        <v>12</v>
      </c>
      <c r="M5" s="47">
        <v>13</v>
      </c>
    </row>
    <row r="6" spans="1:13" s="52" customFormat="1" ht="161.25" customHeight="1">
      <c r="A6" s="27">
        <v>1</v>
      </c>
      <c r="B6" s="27" t="s">
        <v>65</v>
      </c>
      <c r="C6" s="27" t="s">
        <v>66</v>
      </c>
      <c r="D6" s="27" t="s">
        <v>67</v>
      </c>
      <c r="E6" s="27" t="s">
        <v>69</v>
      </c>
      <c r="F6" s="28">
        <v>3847</v>
      </c>
      <c r="G6" s="27" t="s">
        <v>68</v>
      </c>
      <c r="H6" s="50">
        <v>39732</v>
      </c>
      <c r="I6" s="50"/>
      <c r="J6" s="51"/>
      <c r="K6" s="27">
        <v>0</v>
      </c>
      <c r="L6" s="30"/>
      <c r="M6" s="30" t="s">
        <v>102</v>
      </c>
    </row>
    <row r="7" spans="1:13" s="8" customFormat="1" ht="15.75" customHeight="1">
      <c r="A7" s="109" t="s">
        <v>83</v>
      </c>
      <c r="B7" s="109"/>
      <c r="C7" s="109"/>
      <c r="D7" s="53">
        <f>A6</f>
        <v>1</v>
      </c>
      <c r="E7" s="53"/>
      <c r="F7" s="21">
        <f>SUM(F6:F6)</f>
        <v>3847</v>
      </c>
      <c r="G7" s="9"/>
      <c r="H7" s="9"/>
      <c r="I7" s="22"/>
      <c r="J7" s="9"/>
      <c r="K7" s="14"/>
      <c r="L7" s="18"/>
      <c r="M7" s="9"/>
    </row>
    <row r="9" ht="15.75">
      <c r="F9" s="24"/>
    </row>
  </sheetData>
  <sheetProtection/>
  <mergeCells count="13">
    <mergeCell ref="F3:F4"/>
    <mergeCell ref="M3:M4"/>
    <mergeCell ref="I3:J3"/>
    <mergeCell ref="K3:K4"/>
    <mergeCell ref="L3:L4"/>
    <mergeCell ref="G3:H3"/>
    <mergeCell ref="A7:C7"/>
    <mergeCell ref="A1:M1"/>
    <mergeCell ref="A3:A4"/>
    <mergeCell ref="B3:B4"/>
    <mergeCell ref="C3:C4"/>
    <mergeCell ref="D3:D4"/>
    <mergeCell ref="E3:E4"/>
  </mergeCells>
  <printOptions horizontalCentered="1"/>
  <pageMargins left="0.1968503937007874" right="0" top="0.9448818897637796" bottom="0.3937007874015748" header="0.15748031496062992" footer="0.15748031496062992"/>
  <pageSetup horizontalDpi="600" verticalDpi="600" orientation="landscape" paperSize="9" r:id="rId1"/>
  <headerFooter alignWithMargins="0">
    <oddFooter>&amp;L&amp;Z&amp;F&amp;R&amp;P/&amp;N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9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140625" style="2" customWidth="1"/>
    <col min="2" max="2" width="19.421875" style="2" customWidth="1"/>
    <col min="3" max="3" width="18.00390625" style="2" customWidth="1"/>
    <col min="4" max="4" width="19.00390625" style="2" customWidth="1"/>
    <col min="5" max="5" width="11.140625" style="2" customWidth="1"/>
    <col min="6" max="6" width="10.421875" style="2" customWidth="1"/>
    <col min="7" max="7" width="21.57421875" style="2" customWidth="1"/>
    <col min="8" max="8" width="12.57421875" style="2" customWidth="1"/>
    <col min="9" max="9" width="7.8515625" style="2" customWidth="1"/>
    <col min="10" max="10" width="10.421875" style="2" customWidth="1"/>
    <col min="11" max="11" width="11.140625" style="2" customWidth="1"/>
    <col min="12" max="12" width="11.28125" style="2" customWidth="1"/>
    <col min="13" max="13" width="23.8515625" style="2" customWidth="1"/>
    <col min="14" max="16384" width="9.140625" style="2" customWidth="1"/>
  </cols>
  <sheetData>
    <row r="1" spans="1:13" ht="42.75" customHeight="1">
      <c r="A1" s="110" t="s">
        <v>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96" customFormat="1" ht="26.25" customHeight="1">
      <c r="A3" s="112" t="s">
        <v>0</v>
      </c>
      <c r="B3" s="112" t="s">
        <v>1</v>
      </c>
      <c r="C3" s="112" t="s">
        <v>2</v>
      </c>
      <c r="D3" s="112" t="s">
        <v>3</v>
      </c>
      <c r="E3" s="115" t="s">
        <v>4</v>
      </c>
      <c r="F3" s="112" t="s">
        <v>91</v>
      </c>
      <c r="G3" s="112" t="s">
        <v>11</v>
      </c>
      <c r="H3" s="112"/>
      <c r="I3" s="112" t="s">
        <v>10</v>
      </c>
      <c r="J3" s="112"/>
      <c r="K3" s="113" t="s">
        <v>12</v>
      </c>
      <c r="L3" s="114" t="s">
        <v>6</v>
      </c>
      <c r="M3" s="112" t="s">
        <v>13</v>
      </c>
    </row>
    <row r="4" spans="1:13" s="96" customFormat="1" ht="50.25" customHeight="1">
      <c r="A4" s="112"/>
      <c r="B4" s="112"/>
      <c r="C4" s="112"/>
      <c r="D4" s="112"/>
      <c r="E4" s="116"/>
      <c r="F4" s="112"/>
      <c r="G4" s="86" t="s">
        <v>7</v>
      </c>
      <c r="H4" s="86" t="s">
        <v>8</v>
      </c>
      <c r="I4" s="86" t="s">
        <v>7</v>
      </c>
      <c r="J4" s="86" t="s">
        <v>8</v>
      </c>
      <c r="K4" s="113"/>
      <c r="L4" s="114"/>
      <c r="M4" s="112"/>
    </row>
    <row r="5" spans="1:13" ht="1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</row>
    <row r="6" spans="1:13" s="13" customFormat="1" ht="189">
      <c r="A6" s="87">
        <v>1</v>
      </c>
      <c r="B6" s="88" t="s">
        <v>92</v>
      </c>
      <c r="C6" s="88" t="s">
        <v>93</v>
      </c>
      <c r="D6" s="88" t="s">
        <v>94</v>
      </c>
      <c r="E6" s="88" t="s">
        <v>95</v>
      </c>
      <c r="F6" s="89">
        <v>4605</v>
      </c>
      <c r="G6" s="88" t="s">
        <v>96</v>
      </c>
      <c r="H6" s="88" t="s">
        <v>97</v>
      </c>
      <c r="I6" s="5"/>
      <c r="J6" s="5"/>
      <c r="K6" s="5">
        <v>0</v>
      </c>
      <c r="M6" s="90" t="s">
        <v>103</v>
      </c>
    </row>
    <row r="7" spans="1:13" s="15" customFormat="1" ht="15.75" customHeight="1">
      <c r="A7" s="91">
        <f>A6</f>
        <v>1</v>
      </c>
      <c r="B7" s="91"/>
      <c r="C7" s="91" t="s">
        <v>14</v>
      </c>
      <c r="D7" s="91"/>
      <c r="E7" s="91"/>
      <c r="F7" s="92">
        <f>SUM(F6:F6)</f>
        <v>4605</v>
      </c>
      <c r="G7" s="10"/>
      <c r="H7" s="86"/>
      <c r="I7" s="14"/>
      <c r="J7" s="14"/>
      <c r="K7" s="14"/>
      <c r="L7" s="93"/>
      <c r="M7" s="94"/>
    </row>
    <row r="8" spans="1:13" s="11" customFormat="1" ht="15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ht="15.75">
      <c r="F9" s="2" t="s">
        <v>98</v>
      </c>
    </row>
  </sheetData>
  <sheetProtection/>
  <mergeCells count="13">
    <mergeCell ref="M3:M4"/>
    <mergeCell ref="I3:J3"/>
    <mergeCell ref="A1:M1"/>
    <mergeCell ref="A2:M2"/>
    <mergeCell ref="A3:A4"/>
    <mergeCell ref="B3:B4"/>
    <mergeCell ref="C3:C4"/>
    <mergeCell ref="D3:D4"/>
    <mergeCell ref="K3:K4"/>
    <mergeCell ref="L3:L4"/>
    <mergeCell ref="E3:E4"/>
    <mergeCell ref="F3:F4"/>
    <mergeCell ref="G3:H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P14"/>
  <sheetViews>
    <sheetView zoomScale="90" zoomScaleNormal="90" zoomScalePageLayoutView="0" workbookViewId="0" topLeftCell="A4">
      <selection activeCell="D18" sqref="D18"/>
    </sheetView>
  </sheetViews>
  <sheetFormatPr defaultColWidth="9.140625" defaultRowHeight="12.75"/>
  <cols>
    <col min="1" max="1" width="6.57421875" style="6" customWidth="1"/>
    <col min="2" max="3" width="16.140625" style="59" customWidth="1"/>
    <col min="4" max="4" width="10.140625" style="59" customWidth="1"/>
    <col min="5" max="5" width="11.00390625" style="6" customWidth="1"/>
    <col min="6" max="6" width="10.7109375" style="67" customWidth="1"/>
    <col min="7" max="7" width="10.57421875" style="6" customWidth="1"/>
    <col min="8" max="8" width="12.57421875" style="6" customWidth="1"/>
    <col min="9" max="9" width="9.7109375" style="6" bestFit="1" customWidth="1"/>
    <col min="10" max="10" width="11.8515625" style="6" customWidth="1"/>
    <col min="11" max="11" width="9.7109375" style="6" bestFit="1" customWidth="1"/>
    <col min="12" max="12" width="9.57421875" style="59" customWidth="1"/>
    <col min="13" max="14" width="9.140625" style="59" customWidth="1"/>
    <col min="15" max="15" width="16.28125" style="59" customWidth="1"/>
    <col min="16" max="16" width="13.28125" style="59" customWidth="1"/>
    <col min="17" max="16384" width="9.140625" style="59" customWidth="1"/>
  </cols>
  <sheetData>
    <row r="1" spans="1:16" ht="45" customHeight="1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2" ht="24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6" s="44" customFormat="1" ht="40.5" customHeight="1">
      <c r="A3" s="107" t="s">
        <v>0</v>
      </c>
      <c r="B3" s="107" t="s">
        <v>1</v>
      </c>
      <c r="C3" s="107" t="s">
        <v>2</v>
      </c>
      <c r="D3" s="107" t="s">
        <v>3</v>
      </c>
      <c r="E3" s="107" t="s">
        <v>4</v>
      </c>
      <c r="F3" s="107"/>
      <c r="G3" s="107" t="s">
        <v>5</v>
      </c>
      <c r="H3" s="107" t="s">
        <v>60</v>
      </c>
      <c r="I3" s="107"/>
      <c r="J3" s="107" t="s">
        <v>10</v>
      </c>
      <c r="K3" s="107"/>
      <c r="L3" s="107" t="s">
        <v>79</v>
      </c>
      <c r="M3" s="107" t="s">
        <v>80</v>
      </c>
      <c r="N3" s="107" t="s">
        <v>61</v>
      </c>
      <c r="O3" s="107" t="s">
        <v>81</v>
      </c>
      <c r="P3" s="107" t="s">
        <v>59</v>
      </c>
    </row>
    <row r="4" spans="1:16" s="44" customFormat="1" ht="49.5" customHeight="1">
      <c r="A4" s="107"/>
      <c r="B4" s="107"/>
      <c r="C4" s="107"/>
      <c r="D4" s="107"/>
      <c r="E4" s="43" t="s">
        <v>62</v>
      </c>
      <c r="F4" s="43" t="s">
        <v>63</v>
      </c>
      <c r="G4" s="107"/>
      <c r="H4" s="43" t="s">
        <v>7</v>
      </c>
      <c r="I4" s="43" t="s">
        <v>8</v>
      </c>
      <c r="J4" s="43" t="s">
        <v>9</v>
      </c>
      <c r="K4" s="43" t="s">
        <v>8</v>
      </c>
      <c r="L4" s="107"/>
      <c r="M4" s="107"/>
      <c r="N4" s="107"/>
      <c r="O4" s="107"/>
      <c r="P4" s="107"/>
    </row>
    <row r="5" spans="1:16" s="61" customFormat="1" ht="15.7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60">
        <v>16</v>
      </c>
    </row>
    <row r="6" spans="1:16" s="62" customFormat="1" ht="31.5" customHeight="1">
      <c r="A6" s="121" t="s">
        <v>86</v>
      </c>
      <c r="B6" s="122"/>
      <c r="C6" s="123"/>
      <c r="D6" s="10"/>
      <c r="E6" s="10">
        <f>A7</f>
        <v>1</v>
      </c>
      <c r="F6" s="10"/>
      <c r="G6" s="12">
        <f>G7</f>
        <v>255670</v>
      </c>
      <c r="H6" s="10"/>
      <c r="I6" s="10"/>
      <c r="J6" s="10"/>
      <c r="K6" s="10"/>
      <c r="L6" s="10"/>
      <c r="M6" s="16"/>
      <c r="N6" s="84"/>
      <c r="O6" s="84"/>
      <c r="P6" s="84"/>
    </row>
    <row r="7" spans="1:16" s="45" customFormat="1" ht="107.25" customHeight="1">
      <c r="A7" s="30">
        <v>1</v>
      </c>
      <c r="B7" s="38" t="s">
        <v>70</v>
      </c>
      <c r="C7" s="38" t="s">
        <v>71</v>
      </c>
      <c r="D7" s="39" t="s">
        <v>72</v>
      </c>
      <c r="E7" s="39" t="s">
        <v>73</v>
      </c>
      <c r="F7" s="39" t="s">
        <v>64</v>
      </c>
      <c r="G7" s="40">
        <v>255670</v>
      </c>
      <c r="H7" s="39" t="s">
        <v>74</v>
      </c>
      <c r="I7" s="41">
        <v>39692</v>
      </c>
      <c r="J7" s="39" t="s">
        <v>75</v>
      </c>
      <c r="K7" s="41" t="s">
        <v>76</v>
      </c>
      <c r="L7" s="41">
        <v>41181</v>
      </c>
      <c r="M7" s="81" t="s">
        <v>77</v>
      </c>
      <c r="N7" s="82">
        <v>0</v>
      </c>
      <c r="O7" s="42" t="s">
        <v>78</v>
      </c>
      <c r="P7" s="83" t="s">
        <v>99</v>
      </c>
    </row>
    <row r="8" spans="1:16" s="64" customFormat="1" ht="34.5" customHeight="1">
      <c r="A8" s="7"/>
      <c r="B8" s="113" t="s">
        <v>58</v>
      </c>
      <c r="C8" s="113"/>
      <c r="D8" s="113"/>
      <c r="E8" s="7">
        <f>COUNT(A9:A13)</f>
        <v>5</v>
      </c>
      <c r="F8" s="56"/>
      <c r="G8" s="56">
        <f>SUM(G9:G13)</f>
        <v>1210000</v>
      </c>
      <c r="H8" s="57"/>
      <c r="I8" s="7"/>
      <c r="J8" s="58"/>
      <c r="K8" s="7"/>
      <c r="L8" s="58"/>
      <c r="M8" s="58"/>
      <c r="N8" s="58"/>
      <c r="O8" s="58"/>
      <c r="P8" s="63"/>
    </row>
    <row r="9" spans="1:16" s="66" customFormat="1" ht="50.25" customHeight="1">
      <c r="A9" s="30">
        <v>1</v>
      </c>
      <c r="B9" s="32" t="s">
        <v>16</v>
      </c>
      <c r="C9" s="32" t="s">
        <v>16</v>
      </c>
      <c r="D9" s="65"/>
      <c r="E9" s="32" t="s">
        <v>56</v>
      </c>
      <c r="F9" s="33" t="s">
        <v>64</v>
      </c>
      <c r="G9" s="33">
        <v>450000</v>
      </c>
      <c r="H9" s="34" t="s">
        <v>21</v>
      </c>
      <c r="I9" s="35">
        <v>38281</v>
      </c>
      <c r="J9" s="65"/>
      <c r="K9" s="65"/>
      <c r="L9" s="65"/>
      <c r="M9" s="65"/>
      <c r="N9" s="36">
        <v>50</v>
      </c>
      <c r="O9" s="119" t="s">
        <v>100</v>
      </c>
      <c r="P9" s="119" t="s">
        <v>101</v>
      </c>
    </row>
    <row r="10" spans="1:16" s="66" customFormat="1" ht="43.5" customHeight="1">
      <c r="A10" s="30">
        <f>A9+1</f>
        <v>2</v>
      </c>
      <c r="B10" s="32" t="s">
        <v>17</v>
      </c>
      <c r="C10" s="32" t="s">
        <v>17</v>
      </c>
      <c r="D10" s="65"/>
      <c r="E10" s="32" t="s">
        <v>56</v>
      </c>
      <c r="F10" s="33" t="s">
        <v>64</v>
      </c>
      <c r="G10" s="33">
        <v>320000</v>
      </c>
      <c r="H10" s="32" t="s">
        <v>22</v>
      </c>
      <c r="I10" s="32" t="s">
        <v>23</v>
      </c>
      <c r="J10" s="65"/>
      <c r="K10" s="65"/>
      <c r="L10" s="65"/>
      <c r="M10" s="65"/>
      <c r="N10" s="36">
        <v>0</v>
      </c>
      <c r="O10" s="119"/>
      <c r="P10" s="119"/>
    </row>
    <row r="11" spans="1:16" s="66" customFormat="1" ht="42.75" customHeight="1">
      <c r="A11" s="30">
        <f>A10+1</f>
        <v>3</v>
      </c>
      <c r="B11" s="32" t="s">
        <v>18</v>
      </c>
      <c r="C11" s="32" t="s">
        <v>18</v>
      </c>
      <c r="D11" s="65"/>
      <c r="E11" s="32" t="s">
        <v>56</v>
      </c>
      <c r="F11" s="33" t="s">
        <v>64</v>
      </c>
      <c r="G11" s="33">
        <v>150000</v>
      </c>
      <c r="H11" s="32" t="s">
        <v>24</v>
      </c>
      <c r="I11" s="32" t="s">
        <v>25</v>
      </c>
      <c r="J11" s="65"/>
      <c r="K11" s="65"/>
      <c r="L11" s="65"/>
      <c r="M11" s="65"/>
      <c r="N11" s="36">
        <v>0</v>
      </c>
      <c r="O11" s="119"/>
      <c r="P11" s="119"/>
    </row>
    <row r="12" spans="1:16" s="66" customFormat="1" ht="43.5" customHeight="1">
      <c r="A12" s="30">
        <f>A11+1</f>
        <v>4</v>
      </c>
      <c r="B12" s="37" t="s">
        <v>19</v>
      </c>
      <c r="C12" s="37" t="s">
        <v>19</v>
      </c>
      <c r="D12" s="65"/>
      <c r="E12" s="37" t="s">
        <v>57</v>
      </c>
      <c r="F12" s="33" t="s">
        <v>64</v>
      </c>
      <c r="G12" s="33">
        <v>220000</v>
      </c>
      <c r="H12" s="37" t="s">
        <v>26</v>
      </c>
      <c r="I12" s="35">
        <v>38797</v>
      </c>
      <c r="J12" s="65"/>
      <c r="K12" s="65"/>
      <c r="L12" s="65"/>
      <c r="M12" s="65"/>
      <c r="N12" s="36">
        <v>0</v>
      </c>
      <c r="O12" s="119"/>
      <c r="P12" s="119"/>
    </row>
    <row r="13" spans="1:16" s="66" customFormat="1" ht="39" customHeight="1">
      <c r="A13" s="30">
        <f>A12+1</f>
        <v>5</v>
      </c>
      <c r="B13" s="37" t="s">
        <v>20</v>
      </c>
      <c r="C13" s="37" t="s">
        <v>20</v>
      </c>
      <c r="D13" s="65"/>
      <c r="E13" s="37" t="s">
        <v>57</v>
      </c>
      <c r="F13" s="33" t="s">
        <v>64</v>
      </c>
      <c r="G13" s="33">
        <v>70000</v>
      </c>
      <c r="H13" s="37" t="s">
        <v>27</v>
      </c>
      <c r="I13" s="35">
        <v>38937</v>
      </c>
      <c r="J13" s="65"/>
      <c r="K13" s="65"/>
      <c r="L13" s="65"/>
      <c r="M13" s="65"/>
      <c r="N13" s="36">
        <v>0</v>
      </c>
      <c r="O13" s="119"/>
      <c r="P13" s="119"/>
    </row>
    <row r="14" spans="1:16" ht="30" customHeight="1">
      <c r="A14" s="118" t="s">
        <v>14</v>
      </c>
      <c r="B14" s="118"/>
      <c r="C14" s="118"/>
      <c r="D14" s="118"/>
      <c r="E14" s="118"/>
      <c r="F14" s="118"/>
      <c r="G14" s="17">
        <f>G6+G8</f>
        <v>1465670</v>
      </c>
      <c r="H14" s="5"/>
      <c r="I14" s="5"/>
      <c r="J14" s="5"/>
      <c r="K14" s="31"/>
      <c r="L14" s="5"/>
      <c r="M14" s="31"/>
      <c r="N14" s="31"/>
      <c r="O14" s="31"/>
      <c r="P14" s="31"/>
    </row>
  </sheetData>
  <sheetProtection/>
  <mergeCells count="19">
    <mergeCell ref="E3:F3"/>
    <mergeCell ref="G3:G4"/>
    <mergeCell ref="H3:I3"/>
    <mergeCell ref="J3:K3"/>
    <mergeCell ref="P3:P4"/>
    <mergeCell ref="L3:L4"/>
    <mergeCell ref="M3:M4"/>
    <mergeCell ref="N3:N4"/>
    <mergeCell ref="O3:O4"/>
    <mergeCell ref="A14:F14"/>
    <mergeCell ref="O9:O13"/>
    <mergeCell ref="P9:P13"/>
    <mergeCell ref="A1:P1"/>
    <mergeCell ref="A6:C6"/>
    <mergeCell ref="B8:D8"/>
    <mergeCell ref="A3:A4"/>
    <mergeCell ref="B3:B4"/>
    <mergeCell ref="C3:C4"/>
    <mergeCell ref="D3:D4"/>
  </mergeCells>
  <printOptions horizontalCentered="1"/>
  <pageMargins left="0.07874015748031496" right="0" top="0.4330708661417323" bottom="0.5905511811023623" header="0.2362204724409449" footer="0.15748031496062992"/>
  <pageSetup horizontalDpi="600" verticalDpi="600" orientation="landscape" paperSize="9" scale="80" r:id="rId1"/>
  <headerFooter alignWithMargins="0">
    <oddFooter>&amp;L&amp;Z&amp;F&amp;R&amp;P/&amp;N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chaunl</dc:creator>
  <cp:keywords/>
  <dc:description/>
  <cp:lastModifiedBy>thanhhv</cp:lastModifiedBy>
  <cp:lastPrinted>2013-05-24T03:15:41Z</cp:lastPrinted>
  <dcterms:created xsi:type="dcterms:W3CDTF">2012-03-26T02:09:08Z</dcterms:created>
  <dcterms:modified xsi:type="dcterms:W3CDTF">2013-05-24T03:15:43Z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