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390" windowHeight="9210" tabRatio="843" firstSheet="5" activeTab="10"/>
  </bookViews>
  <sheets>
    <sheet name="TONG HOP" sheetId="1" r:id="rId1"/>
    <sheet name="Q.2" sheetId="2" r:id="rId2"/>
    <sheet name="Q.5" sheetId="3" r:id="rId3"/>
    <sheet name="Q.6" sheetId="4" r:id="rId4"/>
    <sheet name="Q.7" sheetId="5" r:id="rId5"/>
    <sheet name="Q.8" sheetId="6" r:id="rId6"/>
    <sheet name="Q.9" sheetId="7" r:id="rId7"/>
    <sheet name="Q.10" sheetId="8" r:id="rId8"/>
    <sheet name="Q.12" sheetId="9" r:id="rId9"/>
    <sheet name="BTAN" sheetId="10" r:id="rId10"/>
    <sheet name="TPHU" sheetId="11" r:id="rId11"/>
    <sheet name="TBINH" sheetId="12" r:id="rId12"/>
    <sheet name="PNHUAN" sheetId="13" r:id="rId13"/>
    <sheet name="TDUC" sheetId="14" r:id="rId14"/>
    <sheet name="GO VAP" sheetId="15" r:id="rId15"/>
    <sheet name="B CHANH" sheetId="16" r:id="rId16"/>
    <sheet name="CU CHI" sheetId="17" r:id="rId17"/>
    <sheet name="HMON" sheetId="18" r:id="rId18"/>
    <sheet name="NHA BE" sheetId="19" r:id="rId19"/>
  </sheets>
  <definedNames>
    <definedName name="_xlnm.Print_Area" localSheetId="15">'B CHANH'!$A$1:$Q$33</definedName>
    <definedName name="_xlnm.Print_Area" localSheetId="17">'HMON'!$A$1:$P$9</definedName>
    <definedName name="_xlnm.Print_Area" localSheetId="18">'NHA BE'!$A$1:$P$23</definedName>
    <definedName name="_xlnm.Print_Area" localSheetId="3">'Q.6'!$A$1:$P$11</definedName>
    <definedName name="_xlnm.Print_Area" localSheetId="4">'Q.7'!$A$1:$O$19</definedName>
    <definedName name="_xlnm.Print_Area" localSheetId="6">'Q.9'!$A$1:$P$11</definedName>
    <definedName name="_xlnm.Print_Area" localSheetId="10">'TPHU'!$A$1:$P$19</definedName>
    <definedName name="_xlnm.Print_Titles" localSheetId="15">'B CHANH'!$3:$5</definedName>
    <definedName name="_xlnm.Print_Titles" localSheetId="18">'NHA BE'!$3:$4</definedName>
    <definedName name="_xlnm.Print_Titles" localSheetId="8">'Q.12'!$4:$6</definedName>
    <definedName name="_xlnm.Print_Titles" localSheetId="3">'Q.6'!$3:$5</definedName>
    <definedName name="_xlnm.Print_Titles" localSheetId="4">'Q.7'!$3:$5</definedName>
    <definedName name="_xlnm.Print_Titles" localSheetId="10">'TPHU'!$3:$5</definedName>
  </definedNames>
  <calcPr fullCalcOnLoad="1"/>
</workbook>
</file>

<file path=xl/sharedStrings.xml><?xml version="1.0" encoding="utf-8"?>
<sst xmlns="http://schemas.openxmlformats.org/spreadsheetml/2006/main" count="1290" uniqueCount="762">
  <si>
    <t>Công ty CP ĐTXD và TM Phú Điền</t>
  </si>
  <si>
    <t>31Tân Canh, phường 01 quận Tân Bình</t>
  </si>
  <si>
    <t xml:space="preserve">3518/UB- ĐTMT
</t>
  </si>
  <si>
    <t xml:space="preserve">15/07/2009
</t>
  </si>
  <si>
    <t>6112/UBND-ĐTMT</t>
  </si>
  <si>
    <t>30/11/2010</t>
  </si>
  <si>
    <t>30/11/2011</t>
  </si>
  <si>
    <t xml:space="preserve">Đã được gia hạn 1 lần (nay đã hết hạn) và phân kỳ đầu tư. Đã phê duyệt bản vẽ, được H.NB duyệt QHCT tỷ lệ 1/500. Đã bồi thường GPMB chiếm tỷ lệ 86,54% DT đất g/đ 1, 21,7% DT đất g/đ 2. Hiện nay đang lập, trình duyệt dự án đầu tư. </t>
  </si>
  <si>
    <t>Công ty CP Đầu tư Vina</t>
  </si>
  <si>
    <t>17 – 19 – 21 Lý Tự Trọng, phường Bến Nghé, quận 1</t>
  </si>
  <si>
    <t>Xã Long Thới – Huyện Nhà Bè</t>
  </si>
  <si>
    <t>6140/UB- ĐTMT</t>
  </si>
  <si>
    <t>Văn bản chấp thuận ĐĐ ĐT hết hạn ngày 02/12/2011  đến nay, Công ty chưa xin gia hạn</t>
  </si>
  <si>
    <t>Công ty không có báo cáo xin gia hạn</t>
  </si>
  <si>
    <t>Công ty Cổ phần Đầu tư  Minh Thành</t>
  </si>
  <si>
    <t>427 Trần Xuân Sọan, P.Tân Kiểng, Q.7</t>
  </si>
  <si>
    <t>4656/TN-QHSDĐ</t>
  </si>
  <si>
    <t>Văn bản chấp thuận ĐĐ ĐT đã hết hạn từ  01/7/2010 đến nay Công ty không xin gia hạn</t>
  </si>
  <si>
    <t>Đề nghị thực hiện theo NĐ 71</t>
  </si>
  <si>
    <t>Chung cư cao tầng phục vụ tái định cư</t>
  </si>
  <si>
    <t>Cty TNHH TM DT Việt Phát</t>
  </si>
  <si>
    <t>81 ấp 2, Phước Kiểng, Nhà Bè</t>
  </si>
  <si>
    <t>Xã Phước Kiểng</t>
  </si>
  <si>
    <t xml:space="preserve">6811/UBND-ĐTMT
</t>
  </si>
  <si>
    <t xml:space="preserve">18/12/2009
</t>
  </si>
  <si>
    <t>18/12/2010</t>
  </si>
  <si>
    <t xml:space="preserve">- UBND huyện Nhà Bè đã có Công văn 303/UBND-TNMT 01/4/2009 hướng dẫn lập quy hoạch tổng mặt bằng 1/500; do có sự chồng lấn ranh với khu đất ông Trầm Bê hiến cho TP nên việc bồi thường gặp khó khăn; Cty xin đầu tư phần đất ông Trầm Bê hiến cho TP; có CV xin gia hạn và cam kết hoàn tất thủ tục vào tháng 9 năm 2012. Ngày 13/4/2011 STNMT trình UBNDTP CV2011 về việc xin  gia hạn của Công ty nhưng UBNDTP chưa đồng ý </t>
  </si>
  <si>
    <t>Công ty xin gia hạn, đã họp, đề nghị Cty đ/c ranh và b/c tiến độ</t>
  </si>
  <si>
    <t>Công ty CP Xây dựng mới</t>
  </si>
  <si>
    <t>400 Cao Thắng, phường 12, quận 10</t>
  </si>
  <si>
    <t>Xã Nhơn Đức – Huyện Nhà Bè</t>
  </si>
  <si>
    <t>4223/TN-QHSDĐ</t>
  </si>
  <si>
    <t>17/6/2009</t>
  </si>
  <si>
    <t>17/6/2010</t>
  </si>
  <si>
    <t>Văn bản chấp thuận ĐĐ ĐT đã hết hạn từ  17/6/2010  đến nay Công ty không xin gia hạn</t>
  </si>
  <si>
    <t>Công ty CP Hiệp Đạt</t>
  </si>
  <si>
    <t>Phú Xuân</t>
  </si>
  <si>
    <t>2973/UB-ĐTMT</t>
  </si>
  <si>
    <t>Sở có CV 183 ngày 08/01/2013 đ/n Cty cân nhắc việc tiếp tục thực hiện DA do BT lâu</t>
  </si>
  <si>
    <t>521 Điện Biên Phủ, P.25, Q.Bình Thạnh</t>
  </si>
  <si>
    <t xml:space="preserve">8621/UBND-ĐTMT
</t>
  </si>
  <si>
    <t>1549/UBND-ĐTMT</t>
  </si>
  <si>
    <t>Công ty CP ĐT Khu Công nghiệp - Đô thị Hóc Môn</t>
  </si>
  <si>
    <t xml:space="preserve">An Phú Đông </t>
  </si>
  <si>
    <t>Quận 12</t>
  </si>
  <si>
    <t xml:space="preserve"> Quận 12</t>
  </si>
  <si>
    <t>Quận Tân Phú</t>
  </si>
  <si>
    <t xml:space="preserve">Tây Thạnh </t>
  </si>
  <si>
    <t xml:space="preserve">Bà Điểm </t>
  </si>
  <si>
    <t>Huyện Hóc Môn</t>
  </si>
  <si>
    <t>1867/UBND-ĐTMT</t>
  </si>
  <si>
    <t>28/4/2010</t>
  </si>
  <si>
    <t>Khu dân cư tại xã Bà Điểm</t>
  </si>
  <si>
    <t>Diện tích (m2)</t>
  </si>
  <si>
    <t>408 Nguyễn Thị Minh Khai, phường 5, quận 3</t>
  </si>
  <si>
    <t>UBND Q.6 có CV số 3365/UBND-QLĐT ngày 23/10/2012 kiến nghị thực hiện DA thông qua việc mời gọi đầu tư theo Nghị định số 71/2010/NĐ-CP.</t>
  </si>
  <si>
    <t>Chưa BTGPMB</t>
  </si>
  <si>
    <t xml:space="preserve">Khu dân cư - thương mại </t>
  </si>
  <si>
    <t xml:space="preserve"> Công ty Cổ phần Tân Hoàng Thắng</t>
  </si>
  <si>
    <t>4213/UBND-ĐTMT</t>
  </si>
  <si>
    <t>24/8/2011</t>
  </si>
  <si>
    <t>3116/UBND-ĐTMT</t>
  </si>
  <si>
    <t>28/4/2011</t>
  </si>
  <si>
    <t>19/01/2012</t>
  </si>
  <si>
    <t>DT đất NN quản lý là 11.227 m2; Công ty thực hiện bồi thường 12%</t>
  </si>
  <si>
    <t>26/7/2010</t>
  </si>
  <si>
    <t>26/7/2011</t>
  </si>
  <si>
    <t>có</t>
  </si>
  <si>
    <t>Tổng</t>
  </si>
  <si>
    <t>CV xin gian hạn</t>
  </si>
  <si>
    <t>Nội dung rà soát văn bản chấp thuận</t>
  </si>
  <si>
    <t>Nhà ở</t>
  </si>
  <si>
    <t>Công ty CP ĐT và tư vấn doanh nghiệp VNS</t>
  </si>
  <si>
    <t>5 Đào Duy Anh, quận Đống Đa, thành phố Hà Nội</t>
  </si>
  <si>
    <t>Cát Lái - Bình Trưng Đông</t>
  </si>
  <si>
    <t>4036/UBND-ĐTMT</t>
  </si>
  <si>
    <t>18/08//2010</t>
  </si>
  <si>
    <t>3070/UBND-ĐTMT</t>
  </si>
  <si>
    <t>25/6/2011</t>
  </si>
  <si>
    <t>30/8/2012</t>
  </si>
  <si>
    <t xml:space="preserve"> Công ty CP Tập đoàn đầu tư địa ốc Nova</t>
  </si>
  <si>
    <t>313B-315 Nam Kỳ Khởi Nghĩa, phường 7, quận 3</t>
  </si>
  <si>
    <t>Thảo Điền</t>
  </si>
  <si>
    <t>5266/UB-CTĐĐ</t>
  </si>
  <si>
    <t>15/10/2010</t>
  </si>
  <si>
    <t>15/10/2011</t>
  </si>
  <si>
    <t>Sở QHKT có Công văn số 3844/SQHKT-QHKTT ngày 19 tháng 12 năm 2011 báo cáo Ủy ban nhân dân Thành phố về chỉ tiêu quy hoạch. Đang lập 1/500 trình duyệt, chưa có văn bản chấp thuận đầu tư, quận 2 kiến nghị cho gia hạn</t>
  </si>
  <si>
    <t>5267/UBND-ĐTMT</t>
  </si>
  <si>
    <t>Sở QHKT có Công văn số 1896/SQHKT-QHKTT ngày 07 tháng 7 năm 2011 cung cấp thông tin quy hoạch. Đang lập 1/500 trình duyệt, chưa có chấp thuận đầu tư</t>
  </si>
  <si>
    <t>CV xin  gia hạn</t>
  </si>
  <si>
    <t xml:space="preserve"> Công ty CP PT Bất động sản Phát Đạt</t>
  </si>
  <si>
    <t>126 (lầu 6) Hùng Vương, phường 12, quận 5</t>
  </si>
  <si>
    <t>Long Thạnh Mỹ</t>
  </si>
  <si>
    <t>4276/UBND-ĐTMT</t>
  </si>
  <si>
    <t>30/8/2010</t>
  </si>
  <si>
    <t>30/8/2011</t>
  </si>
  <si>
    <t>Đang thỏa thuận ranh mép bờ cao và lập quy hoạch 1/500, chưa có chấp thuận đầu tư, chưa có 1/500</t>
  </si>
  <si>
    <t>Công ty cổ phần đầu tư địa ốc Vạn Thành Lợi</t>
  </si>
  <si>
    <t>Nhà ở Khu Nam</t>
  </si>
  <si>
    <t>DA Nhà ở TP</t>
  </si>
  <si>
    <t>Hiện Công ty đang liên hệ Sở GTVT xác định ranh mép bờ cao.
Đang lập quy hoạch chi tiết 1/500.Chưa có chấp thuận đầu tư</t>
  </si>
  <si>
    <t>x</t>
  </si>
  <si>
    <t xml:space="preserve">Phú Hữu </t>
  </si>
  <si>
    <t>Công ty TNHH Địa ốc Á Châu</t>
  </si>
  <si>
    <t>quận 9</t>
  </si>
  <si>
    <t>Theo báo cáo của UBND Q9 đơn vị đã bồi thường được 11.349m2, tuy nhiên từ lúc chấp thuận địa điểm Công ty không triển khai gì</t>
  </si>
  <si>
    <t>Công ty TNHH Phát triển địa ốc An Việt</t>
  </si>
  <si>
    <t>5338/UBND-ĐTMT</t>
  </si>
  <si>
    <t>Theo báo cáo của UBND Q9 đơn vị đã bồi thường được 30.369m2, tuy nhiên từ lúc chấp thuận địa điểm Công ty không triển khai gì</t>
  </si>
  <si>
    <t xml:space="preserve">Công ty Sadeco </t>
  </si>
  <si>
    <t>Ngày hết hạn</t>
  </si>
  <si>
    <t>Công ty TNHH Đại Ban</t>
  </si>
  <si>
    <t xml:space="preserve">Công ty TNHH I.B.O </t>
  </si>
  <si>
    <t>Garden City</t>
  </si>
  <si>
    <t xml:space="preserve">06/12/2006 </t>
  </si>
  <si>
    <t xml:space="preserve">1100/BQLKN </t>
  </si>
  <si>
    <t xml:space="preserve"> 26/6/2007 </t>
  </si>
  <si>
    <t xml:space="preserve">544/BQLKN-KHĐT </t>
  </si>
  <si>
    <t xml:space="preserve"> 20/8/2007 </t>
  </si>
  <si>
    <t xml:space="preserve">760/BQLKN-KHĐT </t>
  </si>
  <si>
    <t xml:space="preserve">335/BQLKN-KHĐT </t>
  </si>
  <si>
    <t xml:space="preserve">GCNĐT số 411032000032 </t>
  </si>
  <si>
    <t>Văn bản chủ đầu tư xin gia hạn</t>
  </si>
  <si>
    <t>Nội dung rà soát văn bản chấp thuận địa điểm đầu tư</t>
  </si>
  <si>
    <t>Không</t>
  </si>
  <si>
    <t>Bình Thuận</t>
  </si>
  <si>
    <t xml:space="preserve">05/12/2002  30/01/2009 </t>
  </si>
  <si>
    <t xml:space="preserve">665/CV-BQL  
06/TB-BQLKN </t>
  </si>
  <si>
    <t xml:space="preserve"> 20/11/2002  30/01/2009 </t>
  </si>
  <si>
    <t xml:space="preserve">05/11/2002  30/01/2009 </t>
  </si>
  <si>
    <t xml:space="preserve">575/CV-BQL 06/TB-BQLKN </t>
  </si>
  <si>
    <t xml:space="preserve">615/CV-BQL  06/TB-BQLKN </t>
  </si>
  <si>
    <t xml:space="preserve">20/11/2002
05/12/2002  30/01/2009 </t>
  </si>
  <si>
    <t xml:space="preserve">621/CV-BQL 667/CV-BQL 06/TB-BQLKN </t>
  </si>
  <si>
    <t xml:space="preserve">Khu dân cư 6B-1,2 (DA thành phần khu 6B)
</t>
  </si>
  <si>
    <t>Công ty TNHH Ngọc Phúc</t>
  </si>
  <si>
    <t>Công ty Cổ phần Phát triển Nam Sài Gòn</t>
  </si>
  <si>
    <t>Công ty Cổ phần Lạc Hồng</t>
  </si>
  <si>
    <t>Công ty Lương thực và Công  nghiệp thực phẩm</t>
  </si>
  <si>
    <t>Khu dân cư</t>
  </si>
  <si>
    <t>30/3/2012</t>
  </si>
  <si>
    <t>Tân Hưng</t>
  </si>
  <si>
    <t>KDC - TM - Trường học - Bệnh viện</t>
  </si>
  <si>
    <t>Công ty Cổ phần Đầu tư Hoàng Tháp</t>
  </si>
  <si>
    <t>C1-02 Nam Thiên 1, PMH, P.Tân Phong, Q.7</t>
  </si>
  <si>
    <t>6591/UB- ĐTMT</t>
  </si>
  <si>
    <t xml:space="preserve"> </t>
  </si>
  <si>
    <t>Quận - Huyện</t>
  </si>
  <si>
    <t>Tổng cộng</t>
  </si>
  <si>
    <t>Số dự án</t>
  </si>
  <si>
    <t>Diện tích</t>
  </si>
  <si>
    <t>Quận 1</t>
  </si>
  <si>
    <t>Quận 2</t>
  </si>
  <si>
    <t>Quận 3</t>
  </si>
  <si>
    <t>Quận 4</t>
  </si>
  <si>
    <t>Quận 5</t>
  </si>
  <si>
    <t>Quận 6</t>
  </si>
  <si>
    <t>Quận 7</t>
  </si>
  <si>
    <t>Quận 8</t>
  </si>
  <si>
    <t>Quận 9</t>
  </si>
  <si>
    <t>Quận 10</t>
  </si>
  <si>
    <t>Quận 11</t>
  </si>
  <si>
    <t>Phú Thuận</t>
  </si>
  <si>
    <t>Khu nhà ở chung cư cao tầng</t>
  </si>
  <si>
    <t>Công ty CPXL Bà Rịa- Vũng Tàu</t>
  </si>
  <si>
    <t>54 Võ Thị Sáu, phường 2 thành phố Vũng Tàu</t>
  </si>
  <si>
    <t>5386/UB- ĐTMT</t>
  </si>
  <si>
    <t>Chung cư, TM, TT VH TDTT và công viên cây xanh</t>
  </si>
  <si>
    <t>Công ty TNHH TM – DV bất động sản Anh Quân</t>
  </si>
  <si>
    <t>4679/UB- ĐTMT</t>
  </si>
  <si>
    <t>22/9/2010</t>
  </si>
  <si>
    <t>Công ty CP XD CT và đầu tư địa ốc Hồng Quang</t>
  </si>
  <si>
    <t>007-008 CCư H1 Hoàng Diệu, phường 9, quận 4</t>
  </si>
  <si>
    <t>Thị trấn Nhà Bè, Phú Xuân</t>
  </si>
  <si>
    <t>Nhà Bè</t>
  </si>
  <si>
    <t>484/UB- ĐTMT</t>
  </si>
  <si>
    <t>Công ty CP ĐT &amp; KD địa ốc Đại Nhân</t>
  </si>
  <si>
    <t>414 Ung Văn Khiêm, P.25, Q.Bình Thạnh</t>
  </si>
  <si>
    <t>Phước Lộc</t>
  </si>
  <si>
    <t xml:space="preserve">8641/UBND-ĐTMT
</t>
  </si>
  <si>
    <t xml:space="preserve">12/12/2007
</t>
  </si>
  <si>
    <t>1548/UBND-ĐTMT</t>
  </si>
  <si>
    <t>Công ty CP ĐTKD địa ốc và DVTM Du lịch Tân Hải</t>
  </si>
  <si>
    <t>Công ty TNHH Biên Thùy</t>
  </si>
  <si>
    <t>3579/UBND-ĐTMT</t>
  </si>
  <si>
    <t>Thời gian hết hạn</t>
  </si>
  <si>
    <t>Rà soát nội dung 
văn bản chấp thuận 
địa điểm đầu tư.</t>
  </si>
  <si>
    <t>STT</t>
  </si>
  <si>
    <t>Tên dự án</t>
  </si>
  <si>
    <t>Chủ đầu tư</t>
  </si>
  <si>
    <t>Trụ sở</t>
  </si>
  <si>
    <t>Địa điểm khu đất</t>
  </si>
  <si>
    <t xml:space="preserve">Phường/
xã </t>
  </si>
  <si>
    <t>Số</t>
  </si>
  <si>
    <t>Ngày</t>
  </si>
  <si>
    <t xml:space="preserve">Số </t>
  </si>
  <si>
    <t>Quận/ huyện</t>
  </si>
  <si>
    <t>Trung tâm thương mại -dịch vụ - căn hộ Bình Tây Plaza (Khu vực Châu Hải Thành)</t>
  </si>
  <si>
    <t>7/1 Thành Thái, phường 14, quận 10</t>
  </si>
  <si>
    <t>4295/UBND-ĐTMT</t>
  </si>
  <si>
    <t>3533/UBND-ĐTMT</t>
  </si>
  <si>
    <t xml:space="preserve">Công ty Cổ phần Địa ốc Sài Gòn </t>
  </si>
  <si>
    <t>63-65 Điện Biên Phủ, P15, Q.Bình Thạnh</t>
  </si>
  <si>
    <t>2953/UBND-ĐTMT</t>
  </si>
  <si>
    <t>21/6/2011</t>
  </si>
  <si>
    <t>Khu nhà ở</t>
  </si>
  <si>
    <t>Khu dân cư Tân Hoàng Thắng</t>
  </si>
  <si>
    <t>Thời gian  hết hạn</t>
  </si>
  <si>
    <t>01 Phạm Ngọc Thạch, quận 1</t>
  </si>
  <si>
    <t>Công văn chấp thuận 
địa điểm</t>
  </si>
  <si>
    <t>Công văn gia hạn</t>
  </si>
  <si>
    <t xml:space="preserve">Tỷ lệ đã bồi thường (%)  </t>
  </si>
  <si>
    <t xml:space="preserve">241/UBND-ĐTMT
</t>
  </si>
  <si>
    <t xml:space="preserve">19/01/2010
</t>
  </si>
  <si>
    <t>Thời điểm hết hạn</t>
  </si>
  <si>
    <t>Văn bản xin gia hạn</t>
  </si>
  <si>
    <t>Nội dung rà soát văn bản chấp thuận địa điểm</t>
  </si>
  <si>
    <t>Công văn số 4409/UBND-ĐTMT ngày 30/8/2012 của UBND TP về hủy bỏ chủ trương đầu tư dự án</t>
  </si>
  <si>
    <t>Rà soát nội dung 
Văn bản chấp thuận 
địa điểm đầu tư</t>
  </si>
  <si>
    <t>Bình Chánh</t>
  </si>
  <si>
    <t>Công ty có báo cáo và xin gia hạn thực hiện dự án</t>
  </si>
  <si>
    <t>A 19/4 (phải) Cư xá Cửu Long, phường 22 quận Bình Thạnh</t>
  </si>
  <si>
    <t>Long Trường</t>
  </si>
  <si>
    <t>5733/ UBND-ĐTMT</t>
  </si>
  <si>
    <t>CV số3070/UBND-ĐTMT ngày 25/6/2011 của UBND TP chấp thuận mở rộng DT thêm 131.430m2 đất; CV số 4683/UBND-ĐTMT ngày 13/9/2012 chấp thuận điều chỉnh ranh giới DA từ 264.925m2 thành 261.511,4m2.</t>
  </si>
  <si>
    <t>TỔNG</t>
  </si>
  <si>
    <t>HTX nhà vườn sinh thái Phương Đông Đồng Tiến</t>
  </si>
  <si>
    <t>đường Cá Lăng, ấp Phú Lợi, xã Phú Hòa Đông, huyện Củ Chi</t>
  </si>
  <si>
    <t xml:space="preserve">Xã Phú Hòa Đông </t>
  </si>
  <si>
    <t>1675/UB- ĐTMT</t>
  </si>
  <si>
    <t>17/4/2010</t>
  </si>
  <si>
    <t xml:space="preserve">Củ Chi </t>
  </si>
  <si>
    <t>48,3</t>
  </si>
  <si>
    <t>36 Tây Thạnh</t>
  </si>
  <si>
    <t>437/CV-BQL</t>
  </si>
  <si>
    <t>Đề nghị thu hồi, hủy bỏ văn bản chấp thuận địa điểm đầu tư</t>
  </si>
  <si>
    <t xml:space="preserve">Bình Hưng </t>
  </si>
  <si>
    <t xml:space="preserve">Phong Phú </t>
  </si>
  <si>
    <t xml:space="preserve">An Phú Tây </t>
  </si>
  <si>
    <t>Công ty Cổ phần Phú Mỹ Á Châu</t>
  </si>
  <si>
    <t>Theo UBND xã Bình Hưng, CĐT bồi thường 8%, chưa tính phần diện tích đất do NN trực tiếp quản lý</t>
  </si>
  <si>
    <t>Đang làm thủ tục thực hiện nghĩa vụ tài chính với Nhà nước</t>
  </si>
  <si>
    <t>Ý kiến của Khu Nam</t>
  </si>
  <si>
    <t>huyện báo cáo đơn vị bồi thường được khoảng 10ha, chiếm tỷ lệ 30% (VB 364/UBND ngày 25/2/2013)</t>
  </si>
  <si>
    <t>quận Gò Vấp đã có văn bản số 1165/UBND-TNMT ngày 5/12/2012 thông báo công khai việc không tiếp tục gia hạn văn bản chấp thuận địa điểm đầu tư trên.</t>
  </si>
  <si>
    <t>Công ty TNHH Đầu tư và KD BĐS Thành phố mới</t>
  </si>
  <si>
    <t>85A Phan Kế Bính, Phường Đa Kao, quận 1</t>
  </si>
  <si>
    <t>Bình Trưng Đông</t>
  </si>
  <si>
    <t>5069/UBND-ĐTMT</t>
  </si>
  <si>
    <t>Công ty chưa triển khai thực hiện thủ tục theo nội dung chấp thuận của UBND TP</t>
  </si>
  <si>
    <t>Gò Vấp</t>
  </si>
  <si>
    <t>44,73</t>
  </si>
  <si>
    <t>104 đường số 1, Khu dân cư Trung Sơn, xã Bình Hưng</t>
  </si>
  <si>
    <t>Khu biệt thự vườn sinh thái</t>
  </si>
  <si>
    <t>Công ty TNHH Dịch vụ Triển Phong</t>
  </si>
  <si>
    <t>32 Triệu Quang Phục phường 10 quận 5</t>
  </si>
  <si>
    <t>6407/UBND-ĐTMT</t>
  </si>
  <si>
    <t>6915/UBND-ĐTMT</t>
  </si>
  <si>
    <t>Khu dân cư Phong Phú 2</t>
  </si>
  <si>
    <t>Công ty cổ phần Đầu tư xây dựng Bình Chánh</t>
  </si>
  <si>
    <t>550 Kinh Dương Vương phường An lạc A quận Bình Tân</t>
  </si>
  <si>
    <t>2092/UBND-ĐTMT</t>
  </si>
  <si>
    <t xml:space="preserve">3011/UBND-ĐTMT </t>
  </si>
  <si>
    <t>Khu nhà vườn và du lịch sinh thái</t>
  </si>
  <si>
    <t>Công ty TNHH Sài Gòn - Rita</t>
  </si>
  <si>
    <t>327 Xa lộ Hà Nội, KP, P.An Phú, quận 2</t>
  </si>
  <si>
    <t>Linh Trung</t>
  </si>
  <si>
    <t>Thủ Đức</t>
  </si>
  <si>
    <t>887/UBND-ĐTMT</t>
  </si>
  <si>
    <t>Công ty CP Đầu tư Địa ốc Vạn Phúc</t>
  </si>
  <si>
    <t>951/UBND-ĐTMT</t>
  </si>
  <si>
    <t>196/UBND-ĐTMT</t>
  </si>
  <si>
    <t xml:space="preserve"> An Phú</t>
  </si>
  <si>
    <t>6790/UBND-ĐTMT</t>
  </si>
  <si>
    <t>Dự án bị vướng quy hoạch Bắc Xa lộ Hà Nội nên chưa duyệt 1/500</t>
  </si>
  <si>
    <t xml:space="preserve">Đang lập quy hoạch 1/500; chưa có chấp thuận đầu tư, </t>
  </si>
  <si>
    <t>5102/UBND-ĐTMT</t>
  </si>
  <si>
    <t>282 Pastuer, phường 7, quận 3</t>
  </si>
  <si>
    <t>Công ty Cổ phần Vila</t>
  </si>
  <si>
    <t>DANH SÁCH DỰ ÁN CHẤP THUẬN ĐỊA ĐIỂM ĐẦU TƯ - DỰ ÁN NHÀ Ở - QUẬN 2
CHẤM DỨT KHÔNG GIA HẠN</t>
  </si>
  <si>
    <t>DANH SÁCH DỰ ÁN CHẤP THUẬN ĐỊA ĐIỂM ĐẦU TƯ - DỰ ÁN NHÀ Ở - QUẬN 9
CHẤM DỨT KHÔNG GIA HẠN</t>
  </si>
  <si>
    <t>DANH SÁCH DỰ ÁN CHẤP THUẬN ĐỊA ĐIỂM ĐẦU TƯ - DỰ ÁN NHÀ Ở - QUẬN THỦ ĐỨC
CHẤM DỨT KHÔNG GIA HẠN</t>
  </si>
  <si>
    <t xml:space="preserve">Khu chung cư - thương mại cao tầng </t>
  </si>
  <si>
    <t>Khu dân cư - thương mại cao tầng</t>
  </si>
  <si>
    <t>Công ty TNHH MTV Dệt May Gia Định</t>
  </si>
  <si>
    <t>67 Nguyễn Thị Minh Khai, quận 1</t>
  </si>
  <si>
    <t>Hòa Thạnh</t>
  </si>
  <si>
    <t>6141/UBND-ĐTMT</t>
  </si>
  <si>
    <t>Công ty Dệt Kim Đông Phương</t>
  </si>
  <si>
    <t>21 Thoại Ngọc Hầu, phường Hòa Thạnh, quận Tân Phú</t>
  </si>
  <si>
    <t xml:space="preserve">khu chung cư - thương mại cao tầng </t>
  </si>
  <si>
    <t>Công ty CP SX KD hàng xuất khẩu Tân Bình (TITCO)</t>
  </si>
  <si>
    <t>35-37 Bến Chương Dương, quận 1</t>
  </si>
  <si>
    <t xml:space="preserve">Hoà Thạnh </t>
  </si>
  <si>
    <t>4646/UBND-ĐTMT</t>
  </si>
  <si>
    <t>20/9/2010</t>
  </si>
  <si>
    <t>5406/UBND-ĐTMT</t>
  </si>
  <si>
    <t>31/10/2011</t>
  </si>
  <si>
    <t>20/9/2012</t>
  </si>
  <si>
    <t>Công ty CP XNK SX gia công và bao bì Packsimex</t>
  </si>
  <si>
    <t>46 Ngô Quyền phường Hàng Bài quận Hoàn Kiếm, TP. Hà Nội</t>
  </si>
  <si>
    <t>5433/UBND-ĐTMT</t>
  </si>
  <si>
    <t>27/10/2010</t>
  </si>
  <si>
    <t>27/10/2011</t>
  </si>
  <si>
    <t>Công ty CP XNK Tổng Hợp 1 Việt Nam</t>
  </si>
  <si>
    <t>205 Lạc Long Quân, phường 3, quận 11</t>
  </si>
  <si>
    <t>5432/UBND-ĐTMT</t>
  </si>
  <si>
    <t>Tổng Công ty thép Việt Nam</t>
  </si>
  <si>
    <t>727 Âu Cơ, phường Tân Thành, quận Tân Phú</t>
  </si>
  <si>
    <t xml:space="preserve">Tân Sơn Nhì </t>
  </si>
  <si>
    <t>3462/UBND-ĐTMT</t>
  </si>
  <si>
    <t>13/7/2009</t>
  </si>
  <si>
    <t>3867/UBND-ĐTMT</t>
  </si>
  <si>
    <t>13/7/2011</t>
  </si>
  <si>
    <t>Công ty Cổ phần Dệt Đông Nam</t>
  </si>
  <si>
    <t>410 Tân Kỳ Tân Quý, Quận Tân Phú</t>
  </si>
  <si>
    <t xml:space="preserve">Tân Thành </t>
  </si>
  <si>
    <t>5505/UBND-ĐTMT</t>
  </si>
  <si>
    <t>21/10/2009</t>
  </si>
  <si>
    <t>6160/UBND-ĐTMT
6513/UBND-ĐTMT</t>
  </si>
  <si>
    <t>02/12/2010
20/12/2011</t>
  </si>
  <si>
    <t>21/10/2012</t>
  </si>
  <si>
    <t>xây dựng chung cư</t>
  </si>
  <si>
    <t xml:space="preserve">Công Ty TNHH Sản Xuất Và Thương Mại Giang Sinh </t>
  </si>
  <si>
    <t>532A Ðường TA28-Khu phố 2-Phường Thới An-Quận 12</t>
  </si>
  <si>
    <t xml:space="preserve">Tân Thới Nhất </t>
  </si>
  <si>
    <t>4731/TNMT-QHSDĐ</t>
  </si>
  <si>
    <t>2555/TNMT-QHSDĐ</t>
  </si>
  <si>
    <t>Công ty cổ phần Đệ Tam</t>
  </si>
  <si>
    <t>3671/UBND-ĐTMT</t>
  </si>
  <si>
    <t>Công ty TNHH đầu tư xây dựng Trường Lưu Thủy</t>
  </si>
  <si>
    <t>Trung Mỹ Tây</t>
  </si>
  <si>
    <t>6557/TNMT-QHSDĐ</t>
  </si>
  <si>
    <t>DANH SÁCH DỰ ÁN CHẤP THUẬN ĐỊA ĐIỂM ĐẦU TƯ - DỰ ÁN NHÀ Ở - QUẬN 10
CHẤM DỨT KHÔNG GIA HẠN</t>
  </si>
  <si>
    <t>Cao ốc TIE TOWER</t>
  </si>
  <si>
    <t>Công ty CP TIE</t>
  </si>
  <si>
    <t>376 Điện Biên Phủ, P11, Q10</t>
  </si>
  <si>
    <t>quận 10</t>
  </si>
  <si>
    <t>6159/UBND-ĐTMT</t>
  </si>
  <si>
    <t>DANH SÁCH DỰ ÁN CHẤP THUẬN ĐỊA ĐIỂM ĐẦU TƯ - DỰ ÁN NHÀ Ở - QUẬN 6
CHẤM DỨT KHÔNG GIA HẠN</t>
  </si>
  <si>
    <t>DANH SÁCH DỰ ÁN CHẤP THUẬN ĐỊA ĐIỂM ĐẦU TƯ - DỰ ÁN NHÀ Ở - QUẬN 7
CHẤM DỨT KHÔNG GIA HẠN</t>
  </si>
  <si>
    <t>DANH SÁCH DỰ ÁN CHẤP THUẬN ĐỊA ĐIỂM ĐẦU TƯ- DỰ ÁN NHÀ Ở - QUẬN 12
CHẤM DỨT KHÔNG GIA HẠN</t>
  </si>
  <si>
    <t>DANH SÁCH DỰ ÁN CHẤP THUẬN ĐỊA ĐIỂM ĐẦU TƯ - DỰ ÁN NHÀ Ở - QUẬN TÂN PHÚ
CHẤM DỨT KHÔNG GIA HẠN</t>
  </si>
  <si>
    <t>DANH SÁCH DỰ ÁN CHẤP THUẬN ĐỊA ĐIỂM ĐẦU TƯ - DỰ ÁN NHÀ Ở - QUẬN GÒ VẤP
CHẤM DỨT KHÔNG GIA HẠN</t>
  </si>
  <si>
    <t>DANH SÁCH DỰ ÁN CHẤP THUẬN ĐỊA ĐIỂM ĐẦU TƯ - DỰ ÁN NHÀ Ở - HUYỆN HÓC MÔN
CHẤM DỨT KHÔNG GIA HẠN</t>
  </si>
  <si>
    <t>DANH SÁCH DỰ ÁN CHẤP THUẬN ĐỊA ĐIỂM ĐẦU TƯ - DỰ ÁN NHÀ Ở - HUYỆN BÌNH CHÁNH
CHẤM DỨT KHÔNG GIA HẠN</t>
  </si>
  <si>
    <t>DANH SÁCH DỰ ÁN CHẤP THUẬN ĐỊA ĐIỂM ĐẦU TƯ - DỰ ÁN NHÀ Ở - HUYỆN CỦ CHI
CHẤM DỨT KHÔNG GIA HẠN</t>
  </si>
  <si>
    <t>DANH SÁCH DỰ ÁN CHẤP THUẬN ĐỊA ĐIỂM ĐẦU TƯ - DỰ ÁN NHÀ Ở - HUYỆN NHÀ BÈ
CHẤM DỨT KHÔNG GIA HẠN</t>
  </si>
  <si>
    <t>Khu dân cư 
(Khu số 7)</t>
  </si>
  <si>
    <t>Khu dân Đại Lộc (Lô số 3-Khu 9AB)</t>
  </si>
  <si>
    <t xml:space="preserve">Công ty Cổ phần Tư vấn Đầu tư và Xây dựng Gia Lộc </t>
  </si>
  <si>
    <t xml:space="preserve"> 19/4/07 </t>
  </si>
  <si>
    <t>Khu dân cư 
Sadeco- An Phú                    (Khu số 19)</t>
  </si>
  <si>
    <t>Khu thương mại và dân cư 
(Khu số 19)</t>
  </si>
  <si>
    <t>Khu dân cư                    (Khu số 19)</t>
  </si>
  <si>
    <t>Công ty Cổ phần Đầu tư Gia Tuệ</t>
  </si>
  <si>
    <t>Khu dân cư Saigonmax</t>
  </si>
  <si>
    <t>Công ty CP Park City</t>
  </si>
  <si>
    <t>Bình Hưng</t>
  </si>
  <si>
    <t>Đã thu hồi dự án
(Công văn số 412/BQLKN-KHĐT ngày 19/04/2012 của BQLKN)</t>
  </si>
  <si>
    <t>Đã thu hồi dự án
(Công văn số 413/BQLKN-KHĐT ngày 19/04/2012 của BQLKN)</t>
  </si>
  <si>
    <t>Đã thu hồi</t>
  </si>
  <si>
    <t xml:space="preserve">Khu phức hợp nhà ở - VP-TM </t>
  </si>
  <si>
    <t xml:space="preserve">Công ty CP Thép Nhà Bè </t>
  </si>
  <si>
    <t xml:space="preserve">Phú Thuận </t>
  </si>
  <si>
    <t>Đất công sản, hiện là nhà xưởng. Tổ CTLN không chấp thuận gia hạn do thực hiện quá chậm và năng lực TC không đủ</t>
  </si>
  <si>
    <t xml:space="preserve">Khu nhà  ở  </t>
  </si>
  <si>
    <t xml:space="preserve">Công ty Minh Diệu </t>
  </si>
  <si>
    <t xml:space="preserve">Khu nhà ở cao tầng kết hợp TMDV </t>
  </si>
  <si>
    <t xml:space="preserve">Công ty Mai Khôi </t>
  </si>
  <si>
    <t>Dự án nhà ở</t>
  </si>
  <si>
    <t>Công ty TNHH Vận tải thương mại Nhựt Quang</t>
  </si>
  <si>
    <t>69 Dương Đình Nghệ, Phường 8, Q.11</t>
  </si>
  <si>
    <t>An Lạc</t>
  </si>
  <si>
    <t>Bình Tân</t>
  </si>
  <si>
    <t>997/UBND-ĐTMT</t>
  </si>
  <si>
    <t>889/UBND-ĐTMT</t>
  </si>
  <si>
    <t>Phong Phú</t>
  </si>
  <si>
    <t xml:space="preserve">Dự án xây dựng chung cư cao tầng </t>
  </si>
  <si>
    <t>Công ty Cổ phần Thương mại Du lịch Địa ốc Đất Việt</t>
  </si>
  <si>
    <t>204-206-208 Chánh Hưng, phường 5, quận 8</t>
  </si>
  <si>
    <t>9394/UBND-ĐTMT</t>
  </si>
  <si>
    <t xml:space="preserve">2071/UBND-ĐTMT </t>
  </si>
  <si>
    <t>Phường</t>
  </si>
  <si>
    <t>Quận</t>
  </si>
  <si>
    <t>Khu phức hợp Nam Á</t>
  </si>
  <si>
    <t>Công ty Cổ phần Xuất nhập khẩu Giầy dép Nam Á</t>
  </si>
  <si>
    <t>10/5 Hoàng Minh Giám, phường 9, quận Phú Nhuận</t>
  </si>
  <si>
    <t>Phú Nhuận</t>
  </si>
  <si>
    <t>3846/TNMT-QHSDĐ</t>
  </si>
  <si>
    <t>23/06/2010</t>
  </si>
  <si>
    <t>Công ty có CV số 12/CV-NA ngày 16/02/2012  báo cáo tình hình thực hiện dự án đồng thời xin gia hạn đến ngày 30/6/2013.</t>
  </si>
  <si>
    <t>TỔNG SỐ</t>
  </si>
  <si>
    <t>Cty TNHH May Song Ngọc</t>
  </si>
  <si>
    <t>1A Tạ Quang Bửu phường 6 quận 8</t>
  </si>
  <si>
    <t>Công ty TNHH may Song Ngọc nhận góp vốn QSDĐ từ  Công ty TNHH may Chợ Lớn, diện tích là 7.136m2 đất, phần diện tích còn lại là đất do Công ty quản lý, sử dụng.</t>
  </si>
  <si>
    <t xml:space="preserve">Khu căn hộ cao tầng và trung tâm thương mại Liên Minh </t>
  </si>
  <si>
    <t>Công ty Cổ phần Liên Minh</t>
  </si>
  <si>
    <t>230 Lý  Thường Kiệt, phường 14, quận  10</t>
  </si>
  <si>
    <t>5185/UBND-ĐTMT</t>
  </si>
  <si>
    <t>14/10/2010</t>
  </si>
  <si>
    <t>1256/UBND-QLĐT</t>
  </si>
  <si>
    <t>23/06/2011</t>
  </si>
  <si>
    <t>Chủ đầu tư và UBND Quận 6 thống nhất chấm dứt dự án, không thực hiện. 
Đất do Chủ đầu tư tự thỏa thuận.</t>
  </si>
  <si>
    <t>Công ty Cổ phần dược phẩm OPC</t>
  </si>
  <si>
    <t>1017 Hồng Bàng, phường 12, quận 6</t>
  </si>
  <si>
    <t>5290/UBND-ĐTMT</t>
  </si>
  <si>
    <t>Sở QHKT có CV số 224/SQHKT-QHKV1 ngày 30/01/2012 và UBND Q6 có CV số 210/UBND-QLĐT-QH ngày 17/01/2012 thống nhất ý kiến cho Cty được phép gia hạn.
Dự án đã được HĐTĐ thông qua các chỉ tiêu QHKT.</t>
  </si>
  <si>
    <t>DANH SÁCH CÁC DỰ ÁN CHẤP THUẬN ĐỊA ĐIỂM ĐẦU TƯ - NHÀ Ở - QUẬN 8
CHẤM DỨT KHÔNG GIA HẠN</t>
  </si>
  <si>
    <t>DANH SÁCH CÁC DỰ ÁN CHẤP THUẬN ĐỊA ĐIỂM ĐẦU TƯ - NHÀ Ở - QUẬN PHÚ NHUẬN
CHẤM DỨT KHÔNG GIA HẠN</t>
  </si>
  <si>
    <t>HUYỆN BÌNH CHÁNH</t>
  </si>
  <si>
    <t>Ghi chú</t>
  </si>
  <si>
    <t>DANH SÁCH DỰ ÁN CHẤP THUẬN ĐỊA ĐIỂM ĐẦU TƯ - DỰ ÁN NHÀ Ở - QUẬN BÌNH TÂN
CHẤM DỨT KHÔNG GIA HẠN</t>
  </si>
  <si>
    <t>Công ty TNHH Thương mại xây dựng Vạn Hưng Phát</t>
  </si>
  <si>
    <t>312-314 Tùng Thiện Vương, phường 13 quận 8</t>
  </si>
  <si>
    <t>4781/UBND-ĐTMT</t>
  </si>
  <si>
    <t xml:space="preserve">Công ty nhận chuyển nhượng QSDĐ.
Công ty đang duyệt QHCT 1/500. </t>
  </si>
  <si>
    <t>không</t>
  </si>
  <si>
    <t>tỷ lệ bồi thường dưới 50%</t>
  </si>
  <si>
    <t>Đất nhà nước (Công ty CP quản lý sử dụng)</t>
  </si>
  <si>
    <t>CV số 2892/TNMT-QLSDĐ ngày 15/05/2013 chấm dứt không gia hạn</t>
  </si>
  <si>
    <t>Sở TNMT đã có  thông báo số 2245/TB-TNMT-VP ngày 22/4/2013, chấm dứt không gia hạn</t>
  </si>
  <si>
    <t>Đất sản xuất kinh doanh đang sử dụng</t>
  </si>
  <si>
    <t>Đất nhà nước trực tiếp quản lý</t>
  </si>
  <si>
    <t>UBNDTP đã có CV số 2026/UBND-ĐTMT ngày 03/05/2013 chấm dứt không gia hạn.</t>
  </si>
  <si>
    <t xml:space="preserve">UBNDTP đã có CV số 1985/UBND-ĐTMT ngày 26/4/2013 chấm dứt không gia hạn. </t>
  </si>
  <si>
    <t xml:space="preserve">UBNDTP đã có CV số 794/UBND-ĐTMT ngày 19/02/2013  chấm dứt không gia hạn. </t>
  </si>
  <si>
    <t>UBNDTP đã có CV số 587/UBND-ĐTMT-M ngày 15/9/2012 không cho gia hạn</t>
  </si>
  <si>
    <t>Sở TNMT có CV số 2450/TNMT-QLSDĐ ngày 02/05/2013 không xem xét gia hạn.</t>
  </si>
  <si>
    <t>UBND Q6 có Công văn kiến nghị UBNDTP thu hồi, hủy bỏ chủ trương thực hiện dự án.</t>
  </si>
  <si>
    <t>Công ty Cổ phần đầu tư xây dựng phát triển nhà Hoàng Phúc</t>
  </si>
  <si>
    <t xml:space="preserve">Chưa hoàn tất thủ tục chuyển nhượng QSDĐ theo quy định.
</t>
  </si>
  <si>
    <t>Đất sản xuất kinh doanh chuyển mục đích sử dụng và bồi thường thêm.</t>
  </si>
  <si>
    <t>Sở TNMT có CV số 2448/TNMT-QLSDĐ ngày 02/05/2013 không xem xét gia hạn.</t>
  </si>
  <si>
    <t xml:space="preserve">8339/UBND-ĐTMT  </t>
  </si>
  <si>
    <t>100 (Đất của dân, tự thỏa thuận bồi thường)</t>
  </si>
  <si>
    <t>Quận Bình Thạnh</t>
  </si>
  <si>
    <t>Quận Bình Tân</t>
  </si>
  <si>
    <t>Quận Tân Bình</t>
  </si>
  <si>
    <t>Quận Phú Nhuận</t>
  </si>
  <si>
    <t>Quận Thủ Đức</t>
  </si>
  <si>
    <t>Quận Gò Vấp</t>
  </si>
  <si>
    <t>Huyện Bình Chánh</t>
  </si>
  <si>
    <t>Huyện Củ Chi</t>
  </si>
  <si>
    <t>Huyện Cần Giờ</t>
  </si>
  <si>
    <t>Huyện Nhà Bè</t>
  </si>
  <si>
    <t>Sở TNMT có CV số 2449/TNMT-QLSDĐ ngày 02/05/2013 không xem xét gia hạn.</t>
  </si>
  <si>
    <t>Nhà xưởng SX giày dép, Công ty xin chuyển MĐSD sang nhà ở, nay xin không thực hiện (vẫn SX giày dép)</t>
  </si>
  <si>
    <t xml:space="preserve">3535/UB-ĐTMT </t>
  </si>
  <si>
    <t xml:space="preserve">6820/UB-ĐTMT  </t>
  </si>
  <si>
    <t xml:space="preserve">1856/UB-ĐTMT  </t>
  </si>
  <si>
    <t xml:space="preserve">4618/UB-ĐTMT  </t>
  </si>
  <si>
    <t>5337/UBND-ĐTMT</t>
  </si>
  <si>
    <t>UBNDTP có công văn số 793/UBND-ĐTMT ngày 17/1/2013 về chấm dứt không gia hạn</t>
  </si>
  <si>
    <t>UBNDTP có công văn số 793/UBND-ĐTNT ngày 17/1/2013 về chấm dứt không gia hạn và giao Thanh tra Sở TNMT thanh tra việc SDĐ</t>
  </si>
  <si>
    <t>UBNDTP có công văn số 1883/UBND-ĐTNT ngày 22/4/2013 về chấm dứt không gia hạn</t>
  </si>
  <si>
    <t>UBNDTP đã có CV số 2025/UBND-ĐTMT ngày 03/05/2013 chấm dứt không gia hạn và giao Thanh tra Sở TNMT thanh tra việc SDĐ.</t>
  </si>
  <si>
    <t>Sở Xây dựng có công văn số 2275/SXD-TĐDA ngày 11/04/2012 hủy bỏ Văn bản số 16/SXD-TĐDA của Sở Xây dựng ngày 04/01/2011 về chấp thuận đầu tư dự án.
Dự án có đất lúa chưa được duyệt KHSDĐ</t>
  </si>
  <si>
    <t>DA chấm dứt, không gia hạn theo chủ trương của UBNDTP tại CV số 5462/UBND-ĐTMT ngày 26/10/2012.</t>
  </si>
  <si>
    <t xml:space="preserve">UBND TP không chấp thuận gia hạn tại CV số 6805/UBND-ĐTMT  ngày 27/12/2012 </t>
  </si>
  <si>
    <t>DA chấm dứt, không gia hạn theo chủ trương của UBNDTP tại CV số 5462/UBND-ĐTMT ngày 26/10/2012 
(Sở đã có công văn số 2379/TNMT-QLSDĐ ngày 2/5/2013)</t>
  </si>
  <si>
    <t>Sở TNMT có CV số 3041/TNMT-QLSDĐ ngày 22/5/2013 về chấm dứt, hủy bỏ việc thực hiện DA do triển khai chậm tiến độ.</t>
  </si>
  <si>
    <t>Sở TNMT có CV số 3040/TNMT-QLSDĐ ngày 22/5/2013 về chấm dứt, hủy bỏ việc thực hiện DA do triển khai chậm tiến độ.</t>
  </si>
  <si>
    <t>Sở TNMT có CV số 3042/TNMT-QLSDĐ ngày 22/5/2013 về chấm dứt, hủy bỏ việc thực hiện DA do triển khai chậm tiến độ.</t>
  </si>
  <si>
    <t>Sở TNMT có Công văn số 1379/TNMT-QLSDĐ ngày 19/03/2013 không xem xét gia hạn.</t>
  </si>
  <si>
    <t>Sở TNMT có CV số 2215/TNMT-QLSDĐ ngày 22/04/2013 không xem xét gia hạn.</t>
  </si>
  <si>
    <t>Sở TNMT có CV số 3029/TNMT-QLSDĐ ngày 22/5/2013 về chấm dứt, hủy bỏ việc thực hiện DA do triển khai chậm tiến độ.</t>
  </si>
  <si>
    <t>Sở TNMT có CV số 3030/TNMT-QLSDĐ ngày 22/5/2013 về chấm dứt, hủy bỏ việc thực hiện DA do triển khai chậm tiến độ.</t>
  </si>
  <si>
    <t>Sở TNMT có CV số 3031/TNMT-QLSDĐ ngày 22/5/2013 về chấm dứt, hủy bỏ việc thực hiện DA do triển khai chậm tiến độ.</t>
  </si>
  <si>
    <t>Sở TNMT có CV số 3049/TNMT-QLSDĐ ngày 22/5/2013 về chấm dứt, hủy bỏ việc thực hiện DA do triển khai chậm tiến độ.</t>
  </si>
  <si>
    <t>Sở TNMT có CV số 3043/TNMT-QLSDĐ ngày 22/5/2013 về chấm dứt, hủy bỏ việc thực hiện DA do triển khai chậm tiến độ.</t>
  </si>
  <si>
    <t>Sở TNMT có CV số 3048/TNMT-QLSDĐ ngày 22/5/2013 về chấm dứt, hủy bỏ việc thực hiện DA do triển khai chậm tiến độ.</t>
  </si>
  <si>
    <t>Sở TNMT có CV số 3044/TNMT-QLSDĐ ngày 22/5/2013 về chấm dứt, hủy bỏ việc thực hiện DA do triển khai chậm tiến độ.</t>
  </si>
  <si>
    <t>Sở TNMT có CV số 3047/TNMT-QLSDĐ ngày 22/5/2013 về chấm dứt, hủy bỏ việc thực hiện DA do triển khai chậm tiến độ.</t>
  </si>
  <si>
    <t>Sở TNMT có CV số 3037/TNMT-QLSDĐ ngày 22/5/2013 về chấm dứt, hủy bỏ việc thực hiện DA do triển khai chậm tiến độ.</t>
  </si>
  <si>
    <t>Sở TNMT có CV số 3036/TNMT-QLSDĐ ngày 22/5/2013 về chấm dứt, hủy bỏ việc thực hiện DA do triển khai chậm tiến độ.</t>
  </si>
  <si>
    <t>Sở TNMT có CV số 3039/TNMT-QLSDĐ ngày 22/5/2013 về chấm dứt, hủy bỏ việc thực hiện DA do triển khai chậm tiến độ.</t>
  </si>
  <si>
    <t>Sở TNMT có CV số 3052/TNMT-QLSDĐ ngày 22/5/2013 về chấm dứt, hủy bỏ việc thực hiện DA do triển khai chậm tiến độ.</t>
  </si>
  <si>
    <t>Sở TNMT có CV số 3051/TNMT-QLSDĐ ngày 22/5/2013 về chấm dứt, hủy bỏ việc thực hiện DA do triển khai chậm tiến độ.</t>
  </si>
  <si>
    <t>Sở TNMT có CV số 3035/TNMT-QLSDĐ ngày 22/5/2013 về chấm dứt, hủy bỏ việc thực hiện DA do triển khai chậm tiến độ.</t>
  </si>
  <si>
    <t>Sở TNMT có CV số 3032/TNMT-QLSDĐ ngày 22/5/2013 về chấm dứt, hủy bỏ việc thực hiện DA do triển khai chậm tiến độ.</t>
  </si>
  <si>
    <t>Sở TNMT có CV số 3026/TNMT-QLSDĐ ngày 22/5/2013 về chấm dứt, hủy bỏ việc thực hiện DA do triển khai chậm tiến độ.</t>
  </si>
  <si>
    <t>Sở TNMT có CV số 3033/TNMT-QLSDĐ ngày 22/5/2013 về chấm dứt, hủy bỏ việc thực hiện DA do triển khai chậm tiến độ.</t>
  </si>
  <si>
    <t>Sở TNMT có CV số 3034/TNMT-QLSDĐ ngày 22/5/2013 về chấm dứt, hủy bỏ việc thực hiện DA do triển khai chậm tiến độ.</t>
  </si>
  <si>
    <t>UBND huyện BC đã công khai thông tin theo TB số 143/TB-UBND ngày 20/5/2013 về chấn dứt thực hiện VB CTDĐĐT.</t>
  </si>
  <si>
    <t>UBND huyện BC đã công khai thông tin theo TB số 142/TB-UBND ngày 20/5/2013 về chấn dứt thực hiện VB CTDĐĐT.</t>
  </si>
  <si>
    <t>Hiệp Bình Phước</t>
  </si>
  <si>
    <t>Rà soát nội dung 
văn bản chấp thuận
địa điểm đầu tư</t>
  </si>
  <si>
    <t>CV 793/BQLKN-KHĐT ngày 31/5/2013 về chấm dứt hiệu lực pháp lý văn bản CTĐĐĐT.</t>
  </si>
  <si>
    <t>Đã thu hồi dự án
(CV số 1492/BQLKN-KHĐT ngày 23/12/2011 của BQLKN)</t>
  </si>
  <si>
    <t>CV 800/BQLKN-KHĐT ngày 31/5/2013 về chấm dứt hiệu lực pháp lý văn bản CTĐĐĐT.</t>
  </si>
  <si>
    <t>CV 799/BQLKN-KHĐT ngày 31/5/2013 về chấm dứt hiệu lực pháp lý văn bản CTĐĐĐT.</t>
  </si>
  <si>
    <t>CV 798/BQLKN-KHĐT ngày 31/5/2013 về chấm dứt hiệu lực pháp lý văn bản CTĐĐĐT.</t>
  </si>
  <si>
    <t>CV 794/BQLKN-KHĐT ngày 31/5/2013 về chấm dứt hiệu lực pháp lý văn bản CTĐĐĐT.</t>
  </si>
  <si>
    <t>Nhà ở (Novaland 1)</t>
  </si>
  <si>
    <t>Nhà ở (Novaland 2)</t>
  </si>
  <si>
    <t>Tâm</t>
  </si>
  <si>
    <t>Công ty CP Đầu tư và Địa ốc Sài gòn Chợ Lớn</t>
  </si>
  <si>
    <t>220 Nguyễn Biểu, phường 02 quận 5</t>
  </si>
  <si>
    <t>4588/UB- ĐTMT</t>
  </si>
  <si>
    <t>17/9/2010</t>
  </si>
  <si>
    <t>17/9/2011</t>
  </si>
  <si>
    <t>Khu đất có nguồn gốc do Nhà nước trực tiếp quản lý, Công ty CP ĐT và Địa ốc SG Chợ Lớn đã được UBND TP duyệt giá bán và đã nộp tiền theo giá thị trường để sử dụng làm trụ sở làm việc. Sau đó, Công ty xin chuyển mục đích sử dụng đất để thực hiện dự án khu nhà ở.</t>
  </si>
  <si>
    <t>Môn</t>
  </si>
  <si>
    <t>Trung tâm thương mại , văn phòng, căn hộ</t>
  </si>
  <si>
    <t>Công ty Cổ phần Dây cáp điện Việt Nam</t>
  </si>
  <si>
    <t>70-72 Nam Kỳ Khởi Nghĩa, quận 1</t>
  </si>
  <si>
    <t>5142/UBND-ĐTMT</t>
  </si>
  <si>
    <t xml:space="preserve"> Công ty có báo cáo tình hình thực hiện dự án: Đang lập thủ tục thẩm định giá theo công văn số 9609/VP-ĐTMT ngày 18/02/2009.</t>
  </si>
  <si>
    <t>Công văn số 5142/UBND-ĐTMT ngày 14/08/2008 của UBND thành phố giao SQHKT xác định chỉ tiêu quy hoạch, Sở Tài chính thẩm định giá.  (không phải văn bản chấp thuận địa điểm đầu tư và không có quy định thời hạn thực hiện).</t>
  </si>
  <si>
    <t>Dự án nhà ở cán bộ, chiến sĩ quân đội</t>
  </si>
  <si>
    <t>Ban QLDA 98 - Bộ Quốc phòng</t>
  </si>
  <si>
    <t>51B Phan Đình Phùng, P.Quán Thánh, Q.Ba Đình, TP.Hà Nội</t>
  </si>
  <si>
    <t>3090/UBND-ĐTMT</t>
  </si>
  <si>
    <t>Tiếp tục thực hiện dự án</t>
  </si>
  <si>
    <t>Sở có Công văn kiến nghị UBND TP giao Sở Xây dựng hướng dẫn thực hiện theo Nghị định 71/2010/NĐ-CP của Chính phủ. Ban Quản lý dự án 98 Bộ Quốc phòng có văn bản kiến nghị xin gia hạn VB CTĐĐĐT</t>
  </si>
  <si>
    <t>Công ty CP Đầu tư Địa ốc Phú Gia An</t>
  </si>
  <si>
    <t>72 Nguyễn Thị Thập, phường Bình Thuận, quận 7</t>
  </si>
  <si>
    <t xml:space="preserve">Bình Thuận </t>
  </si>
  <si>
    <t>4123/TNMT- QHSDĐ</t>
  </si>
  <si>
    <t>25/5/2008</t>
  </si>
  <si>
    <t>25/5/2009</t>
  </si>
  <si>
    <t>Một phần khu đất DA trước đây là dự án phân lô nhà ở lẻ của ông Nguyễn Văn Tân được KTST TP phê duyệt tại CV 4615/KTST-ĐB2 ngày 31/12/2001 (đã chuyển nhượng cho một số hộ dân, Q.7 đã cấp GCN cho một số nền nhà, Công ty đã thỏa thuận mua lại các nền nhà nêu trên) và đã được phép chuyển mục đích theo QĐ 40/QĐ-UB-QLĐT ngày 24/7/2003 UBND Q.7; một phần DT là đất rạch cạn (đất công), ông Tân thỏa thuận để sử dụng cho dự án phân lô nhà ở lẻ với UBND Q.7; phần còn lại ông Tân nhận chuyển nhượng của cá nhân.
Hiện ông Nguyễn Văn Tân có tên trong thành phần cổ đông của Công ty, có Giấy cam kết ngày 25/7/2007 đồng ý cho Công ty đầu tư DA.</t>
  </si>
  <si>
    <t>Công ty có VB kiến nghị gia hạn nhưng không chứng minh đã hoàn tất bồi thường</t>
  </si>
  <si>
    <t>Chung cư Tấn Trường</t>
  </si>
  <si>
    <t>Công ty TNHH Tấn Trường</t>
  </si>
  <si>
    <t>817 Huỳnh Tấn Phát, phường Phú Thuận, quận 7</t>
  </si>
  <si>
    <t>3957/UB- ĐTMT</t>
  </si>
  <si>
    <t>16/8/2010</t>
  </si>
  <si>
    <t>16/8/2011</t>
  </si>
  <si>
    <t>Công ty có VB kiến nghị gia hạn nhưng không chứng minh tỷ lệ bồi thường</t>
  </si>
  <si>
    <t>Cao ốc căn hộ TM-DV</t>
  </si>
  <si>
    <t>Cty CP địa ốc An Phú Long</t>
  </si>
  <si>
    <t>A9-37 Mỹ Gia II P.Tân Phú Q7</t>
  </si>
  <si>
    <t>5043/UB- ĐTMT</t>
  </si>
  <si>
    <t>29/9/2009</t>
  </si>
  <si>
    <t>6912/UBND-ĐTMT</t>
  </si>
  <si>
    <t>31/12/2010</t>
  </si>
  <si>
    <t>31/12/2011</t>
  </si>
  <si>
    <t>Quận 7 đã thỏa thuận tổng mặt bằng, chấp thuận đầu tư tại CV 19 ngày 17/6/2011
Đã phê duyệt bản vẽ HTVT khu đất</t>
  </si>
  <si>
    <t>Không xin gia hạn</t>
  </si>
  <si>
    <t>Diễm</t>
  </si>
  <si>
    <t>Khu chung cư thương mại</t>
  </si>
  <si>
    <t>Công ty cổ phần Container Phía Nam</t>
  </si>
  <si>
    <t>11 Nguyễn Huệ, Quấn</t>
  </si>
  <si>
    <t>Tân Thuận Đông</t>
  </si>
  <si>
    <t>5610/UB- ĐTMT</t>
  </si>
  <si>
    <t>Khu đất có nguồn gốc do Nhà nước trực tiếp quản lý.</t>
  </si>
  <si>
    <t>Đã có thư mời Công ty lên làm việc xin gia hạn</t>
  </si>
  <si>
    <t>Khu dân cư mới phức hợp đa chức năng</t>
  </si>
  <si>
    <t>Công ty TNHH XD SX TM Tài Nguyên</t>
  </si>
  <si>
    <t>6E Tú Xương, P.7, Q.3</t>
  </si>
  <si>
    <t>Phú Mỹ</t>
  </si>
  <si>
    <t xml:space="preserve">6551/UBND-ĐTMT
</t>
  </si>
  <si>
    <t xml:space="preserve">22/10/2008
</t>
  </si>
  <si>
    <t>4497/UBND-ĐTMT</t>
  </si>
  <si>
    <t>13/9/2010</t>
  </si>
  <si>
    <t>13/9/2011</t>
  </si>
  <si>
    <t>51,8</t>
  </si>
  <si>
    <t>- SGTVT có CV 76 ngày 05/3/2009 thỏa thuận mép bờ cao.
- Sở Công thương có CV 1435/SCT-QLĐN ngày 25/5/2009 thỏa thuận nhầm hóa các tuyến đường dây tải điện cao áp 110KV băng qua dự án, CV số 1381/SCT-QLĐN ngày 14/5/2010 về thuận chủ trương ngầm hóa lưới điện 110KV trong phạm vi phường Phú Mỹ, Q7.
- UBNDTP có CV 3126/UBND-ĐTMT ngày 02/7/2010 chấp thuận đề xuất của SQHKT tại CV 1541/SQHKT-QHKV1 ngày 14/6/2010 về các chỉ tiêu QHXDF dự án.</t>
  </si>
  <si>
    <t>Đề nghị thực hiện theo Nghị định 71</t>
  </si>
  <si>
    <t>Chung cư  cao tầng Thiên Phú Gia</t>
  </si>
  <si>
    <t>Công ty Cổ phần đầu tư Thiên Phú Gia</t>
  </si>
  <si>
    <t>66C, Phó Đức Chính, quận 1</t>
  </si>
  <si>
    <t xml:space="preserve">1523/TNMT- QHSDĐ
</t>
  </si>
  <si>
    <t xml:space="preserve">19/3/2010
</t>
  </si>
  <si>
    <t>6587/TNMT-QHSDĐ</t>
  </si>
  <si>
    <t>18/10/2011</t>
  </si>
  <si>
    <t>18/10/2012</t>
  </si>
  <si>
    <t>- UBNDTP có Công văn số 2950/UBND-ĐTMT chấp thuận đề xuất của SQHKT về chỉ tiêu quy hoạch kiến trúc công trình xây dựng chung cư tại địa điểm đường Trần Xuân Soạn, phường Tân Hưng, Quận 7
- Công ty đang lựa chọn thuê đơn vị tư vấn lập quy hoạch 1/500 và thiết kế cơ sở để trình các Sở, ngành và cơ quan có thẩm quyền thẩm định và phê duyệt.</t>
  </si>
  <si>
    <t>Có VB kiến nghị, không chứng minh được bồi thường</t>
  </si>
  <si>
    <t>Trung tâm TM và căn hộ</t>
  </si>
  <si>
    <t>Công ty CP Địa ốc Sài Gòn Vịnh</t>
  </si>
  <si>
    <t>150Bis Lê Thị Hồng Gấm, phường Cầu Ông Lãnh, quận 1</t>
  </si>
  <si>
    <t xml:space="preserve">Tân Thuận Tây </t>
  </si>
  <si>
    <t xml:space="preserve">6123/UB-CTĐĐ </t>
  </si>
  <si>
    <t>2536m2 có nguồn gốc do các hộ dân sử dụng, 234m2 là đất công Nhà nước quản lý (đất mồ mã đã giải tỏa).</t>
  </si>
  <si>
    <t>Không báo cáo tiến độ, Không xin gia hạn</t>
  </si>
  <si>
    <r>
      <t xml:space="preserve">- Đã lập quy hoạch tổng mặt bằng, trình UBND Quận 7 duyệt.
- Cty Điện lực Tân Thuận đã có ý kiến thỏa thuận chủ trương cấp nguồn điện tại CV 3240/PCTT-KH ngày 23/6/2011.
- Cty cấp nước Nhà Bè đã có ý kiến thỏa thuận đấu nối nguồn cấp nước tại CV 2599 ngày 28/6/2011.
- Sư đoàn Không quận 370 đã chấp thuận độ cao tĩnh không xây dựng tại CV 1128 ngày 01/7/2011.
- UBND Q7 có CV 2748/UBND-QLĐT ngày 29/9/2011: </t>
    </r>
    <r>
      <rPr>
        <i/>
        <sz val="10"/>
        <rFont val="Times New Roman"/>
        <family val="1"/>
      </rPr>
      <t>"Hiện nay do tuyến đường Phú Thuận theo quy hoạch chi tiết 1/200 phường Phú Thuận (phía Nam rạch Bà Bướm) được duyệt cần rà soát hướng tuyến theo QĐ giao đất số 7654/QĐ-UB ngày 16/11/2001 của UBNDTP. Do đó tạm thời UBND Q7 chưa thể có ý kiến chấp thuận quy hoạch tổng mặt bằng và phương án kiến trúc công trình dự án"</t>
    </r>
    <r>
      <rPr>
        <sz val="10"/>
        <rFont val="Times New Roman"/>
        <family val="1"/>
      </rPr>
      <t>.</t>
    </r>
  </si>
  <si>
    <t>MaiLinh Building</t>
  </si>
  <si>
    <t xml:space="preserve"> Công ty CP SX và TM Mai Linh</t>
  </si>
  <si>
    <t>62 Cô Bắc, phường Cầu Ông Lãnh, quận 1</t>
  </si>
  <si>
    <t>3958/UBND-ĐTMT</t>
  </si>
  <si>
    <t>UBND Q12 có văn bản 156/BC-UBND ngày 15/5/2012 kiến nghị cho phép Công ty được gia hạn</t>
  </si>
  <si>
    <t>Sỏ đã có công văn số 1678 ngày 01/4/2013 đề nghị báo cáo tiến độ thực hiện và có công văn gởi lại do Công ty không nhận được. Công ty chưa hồi âm =&gt; sẽ trình chấm dứt.</t>
  </si>
  <si>
    <t>Mai Linh Tower 1</t>
  </si>
  <si>
    <t>khu chung cư cao tầng NAKYCO</t>
  </si>
  <si>
    <t>Công ty Cổ phần Nakyco</t>
  </si>
  <si>
    <t>913 Trường Chinh, Q. tân Phú</t>
  </si>
  <si>
    <t>1835/UBND-ĐTMT</t>
  </si>
  <si>
    <t>26/4/2010</t>
  </si>
  <si>
    <t>144/UBND-ĐTMT</t>
  </si>
  <si>
    <t>26/4/2012</t>
  </si>
  <si>
    <t>Sở TNMT trình UBND.TP công văn số 1806/TNMT-QLSDĐ ngày 4/4/2013.</t>
  </si>
  <si>
    <t>Chung cư Ánh Duy</t>
  </si>
  <si>
    <t>Doanh nghiệp tư nhân Ánh Duy</t>
  </si>
  <si>
    <t>11 Tân Sơn Nhì</t>
  </si>
  <si>
    <t>3328/UBND-ĐTMT</t>
  </si>
  <si>
    <t>4354/UBND-ĐTMT</t>
  </si>
  <si>
    <t>Sở đã có công văn số 1678/TNMT-QLSDĐ ngày 1/4/2013 đề nghị Công ty báo cáo về xin gia hạn.</t>
  </si>
  <si>
    <t>Đến nay chưa nhận được công văn báo cáo và đề nghị của Công ty.</t>
  </si>
  <si>
    <t>Khu thương mại dịch vụ kết hợp ở VIFON</t>
  </si>
  <si>
    <t>Công ty CP Kỹ nghệ thực phẩm Việt Nam VIFON</t>
  </si>
  <si>
    <t>03 Ba Tháng hai, phường 11, quận 10</t>
  </si>
  <si>
    <t>1833/UBND-ĐTMT</t>
  </si>
  <si>
    <t>1848/UBND-ĐTMT</t>
  </si>
  <si>
    <t>22/4/2011</t>
  </si>
  <si>
    <t>Sở có công văn số 2505/TNMT-QLSĐ ngày 4/5/2013 trình UBNDTP đề nghị không gia hạn</t>
  </si>
  <si>
    <t>Đã có Vb số 12010/UBND-ĐTMT ngày 08/5/2013 chuyển Sở XD kiểm tra năng lực tài chính để thực hiện DA</t>
  </si>
  <si>
    <t>DA xây dựng nhà ở</t>
  </si>
  <si>
    <t>Công ty CP Lưới thép Bình Tây</t>
  </si>
  <si>
    <t>117 Âu Cơ, P. Phú Trung, Q. Tân Phú</t>
  </si>
  <si>
    <t>Phú Trung</t>
  </si>
  <si>
    <t>1477/UBND-ĐTMT</t>
  </si>
  <si>
    <t>Công ty VLXD và XLTM BMC</t>
  </si>
  <si>
    <t>Phú Thọ Hòa</t>
  </si>
  <si>
    <t>4120/UBND-ĐTMT</t>
  </si>
  <si>
    <t>Dự án XD khu nhà ở</t>
  </si>
  <si>
    <t>Công ty CP Địa ốc Mạnh Hùng</t>
  </si>
  <si>
    <t>310 Lê Văn Sỹ, P1, Q.Tân Bình</t>
  </si>
  <si>
    <t>5126/UBND-ĐTMT</t>
  </si>
  <si>
    <t>Chưa triển khai thực hiện</t>
  </si>
  <si>
    <t>Công ty TNHH 1TV Dương Trần</t>
  </si>
  <si>
    <t>255 Trần Hưng Đạo, Q1</t>
  </si>
  <si>
    <t>Hiệp Bình Chánh</t>
  </si>
  <si>
    <t>4043/UBND-ĐTMT</t>
  </si>
  <si>
    <t>18/8/2010</t>
  </si>
  <si>
    <t>18/8/2011</t>
  </si>
  <si>
    <t>Bản đổ đã được phê duyệt.
Sở GTVT đã thỏa thuận ranh mép bờ cao theo Công văn số 6078/SGTVT-GTT ngày 07 tháng 10 năm 2010.
Sở QHKT và UBND QThủ Đức đã cung cấp chỉ tiêu quy hoạch. 
Hiện Công ty đang lập QH 1/500, chưa có chấp thuận đầu tư</t>
  </si>
  <si>
    <t>Công ty đề nghị dừng DA theo CV số 02/TCHC/DT ngày 24/05/2013</t>
  </si>
  <si>
    <t>Chung cư</t>
  </si>
  <si>
    <t>Công ty TNHH Cát Lộc</t>
  </si>
  <si>
    <t>61/414 Phan Huy Ích, phường 12, quận Gò Vấp</t>
  </si>
  <si>
    <t>5014/TNMT-QHSDĐ</t>
  </si>
  <si>
    <t>Sở TNMT đã có công văn đề nghị gởi báo cáo gia hạn số 108/TNMT-QLSDĐ ngày 28/3/2013 và số 6607/TNMT-QLSDĐ ngày 5/11/2012. Đến nay đơn vị không có văn bản xin gia hạn. Ngày 20/5/2013 Sở có văn bản 2970/TNMT-QLSDĐ đề nghị liên hệ xác nhận tiến độ thực hiện.</t>
  </si>
  <si>
    <t>Nhà lưu trú công nhân</t>
  </si>
  <si>
    <t>Công ty Cổ phần Thực phẩm xuất khẩu Vạn Đức</t>
  </si>
  <si>
    <t>Lô C27/II đường 2F KCN Vĩnh Lộc, huyện Bình Chánh</t>
  </si>
  <si>
    <t>Vĩnh Lộc A</t>
  </si>
  <si>
    <t>7736/UBND-ĐTMT</t>
  </si>
  <si>
    <t>Đã hoàn tất thủ tục và nộp hồ sơ xin chuyển mục đích tại Sở Tài nguyên và Môi trường.</t>
  </si>
  <si>
    <t>Đang xử lý vi phạm xây dựng. Sau khi nộp phạt xong STNMT trình giao đất</t>
  </si>
  <si>
    <t>Khu phức hợp nhà ở, trung tâm thương mại</t>
  </si>
  <si>
    <t>Công ty TNHH Thương mại Tấn Hưng</t>
  </si>
  <si>
    <t>27/4 Trần Xuân Soạn , phường Tân Kiểng, quận 7</t>
  </si>
  <si>
    <t>Tân Kiên</t>
  </si>
  <si>
    <t>7612/UBND-ĐTMT</t>
  </si>
  <si>
    <t>Xin điều chỉnh quy hoạch</t>
  </si>
  <si>
    <t xml:space="preserve">Tại cuộc họp ngày 03/06/2013, Sở QHKT xem xét quy hoạch điều chỉnh và đề nghị thực hiện dự án theo NĐ 71/2010/NĐ-CP </t>
  </si>
  <si>
    <t>Phần mở rộng dự án Khu đô thị thương mại Nam Nam Sài Gòn</t>
  </si>
  <si>
    <t>Công ty Cổ phần Đầu tư Phi Long</t>
  </si>
  <si>
    <t>D14/391A Trịnh Quang Nghị, xã Phong Phú, huyện Bình Chánh</t>
  </si>
  <si>
    <t>2481/UBND-ĐTMT</t>
  </si>
  <si>
    <t>50,6</t>
  </si>
  <si>
    <t>Phần này là khoảng hở giữa dự án nhà ở do Công ty làm chủ đầu tư được UBND TP thu hồi và tạm giao đất tại Quyết định số 3104/QĐ-UB ngày 30/06/2004 với dự án lân cận.
UBND huyện Bình Chánh có Công văn số 245/UBND ngày 07/02/2013 thuận cho Công ty gia hạn.</t>
  </si>
  <si>
    <t>UBND TP có CV số 1934/UBND-ĐTMT ngày 23/04/2013 giao UBND huyện Bình Chánh làm việc với Công ty  trong thời hạn 30 ngày, kể từ ngày ký văn bản. Quá thời hạn trên giao Sở TNMT lập thủ tục trình UBND TP thu hồi QĐ số 3104/QĐ-UB ngày 30/06/2004 của UBND TP.</t>
  </si>
  <si>
    <t>Khu dân cư 6B-8 (DA thành phần khu 6B)</t>
  </si>
  <si>
    <t>Công ty TNHH Kiên Cường</t>
  </si>
  <si>
    <t xml:space="preserve">Xã Bình Hưng </t>
  </si>
  <si>
    <t xml:space="preserve">283/CV-BQL </t>
  </si>
  <si>
    <t xml:space="preserve"> 10/7/2001</t>
  </si>
  <si>
    <t xml:space="preserve">Xã An Phú Tây </t>
  </si>
  <si>
    <t>Khu dân cư 6B-5 (DA thành phần khu 6B)</t>
  </si>
  <si>
    <t>Công ty TNHH 27/7</t>
  </si>
  <si>
    <t xml:space="preserve">581/CV-BQL </t>
  </si>
  <si>
    <t xml:space="preserve">26/12/2001 </t>
  </si>
  <si>
    <t>Khu dân cư  Việt Rạng Đông                  (DA thành phần lô 17, 18 chuyển thành CT2, TT2)</t>
  </si>
  <si>
    <t>Công ty Việt Rạng Đông (Thanh Nhựt)</t>
  </si>
  <si>
    <t xml:space="preserve">GCNĐT 41121000030 06/TB-BQLKN </t>
  </si>
  <si>
    <t xml:space="preserve">02/8/2007
 30/01/2009 </t>
  </si>
  <si>
    <t>Khu dân cư                    (DA thành phần lô 27, 29 chuyển thành TT19+20)</t>
  </si>
  <si>
    <t>Công ty Cổ phần  Điạ ốc Sài Gòn- Gia Định</t>
  </si>
  <si>
    <t xml:space="preserve">617/CV-BQL 06/TB-BQLKN </t>
  </si>
  <si>
    <t>Khu dân cư Hưng Long (lô TT22+23+24 +25+26+27 +28+29, CT20+21+22 +23)</t>
  </si>
  <si>
    <t>Công ty Cổ phần Đức Thành</t>
  </si>
  <si>
    <t>Xã Hưng Long</t>
  </si>
  <si>
    <t xml:space="preserve">Giấy CNĐT 41121000024 06/TB-BQLKN </t>
  </si>
  <si>
    <t xml:space="preserve">25/6/2007
 30/01/2009 </t>
  </si>
  <si>
    <t>Khu dân cư 6B-3 (DA thành phần khu 6B)</t>
  </si>
  <si>
    <t>Công ty Dịch vụ Công ích Quận 4</t>
  </si>
  <si>
    <t>286/CV-BQL</t>
  </si>
  <si>
    <t>Khu dân cư 6B-6 (DA thành phần khu 6B)</t>
  </si>
  <si>
    <t>Công ty TNHH Sài Gòn Viễn Đông</t>
  </si>
  <si>
    <t xml:space="preserve">280/CV-BQL </t>
  </si>
  <si>
    <t xml:space="preserve">10/7/2001 </t>
  </si>
  <si>
    <t>Khu dân cư                    (DA thành phần- lô 20, 22 chuyển thành CT1, TT1)</t>
  </si>
  <si>
    <t>Công ty TNHH Đô Thị Mới (Doxaco)</t>
  </si>
  <si>
    <t xml:space="preserve">615/CV-BQL 06/TB-BQLKN </t>
  </si>
  <si>
    <t>DỰ ÁN KHU NAM</t>
  </si>
  <si>
    <t>khu nhà ở tại xã Thới Tam Thôn</t>
  </si>
  <si>
    <t>DNTN Anh Toàn</t>
  </si>
  <si>
    <t>2/63 Phan Thúc Duyện, P4, Tân Bình</t>
  </si>
  <si>
    <t xml:space="preserve">Thới Tam Thôn </t>
  </si>
  <si>
    <t>1879/UBND-ĐTMT</t>
  </si>
  <si>
    <t>28/4/2009</t>
  </si>
  <si>
    <t>UBND huyện Hóc Môn báo cáo đã hoàn tất việc chuyển nhượng, nhận chuyển nhượng tại văn bản số 330/CV-UB ngày 4/5/2005, ngày 5/4/2013 đơn vị có văn bản xin gia hạn.</t>
  </si>
  <si>
    <t>Đã có VB số 2891 ngày 15/5/2013 đề xuất chuyển Thanh tra thành phố thanh tra dự án</t>
  </si>
  <si>
    <t>Khu nhà ở chung cư cho người có thu nhập thấp</t>
  </si>
  <si>
    <t>Công ty CP XD và KD địa ốc Hòa Bình</t>
  </si>
  <si>
    <t>235 Võ Thị Sáu, phường 7 quận 3</t>
  </si>
  <si>
    <t>Xã Long Thới</t>
  </si>
  <si>
    <t>3071/UB- ĐTMT</t>
  </si>
  <si>
    <t>30/6/2010</t>
  </si>
  <si>
    <t>30/6/2011</t>
  </si>
  <si>
    <t>- Đang lập và trình duyệt nhiệm vụ quy hoạch chi tiết xây dựng tỷ lệ 1/500.
- SQHKT đã có VB số 2140/SQHKT-QHKV1 ngày 25/7/2011 báo cáo UBNDTP nhưng đến nay UBNDTP chưa có chỉ đạo giải quyết.</t>
  </si>
  <si>
    <t>Cty không báo cáo</t>
  </si>
  <si>
    <t>Công ty CP Địa ốc Lam Giang</t>
  </si>
  <si>
    <t>229 Trần Hưng Đạo, phường Cô Giang, quận 1</t>
  </si>
  <si>
    <t>Xã Nhơn Đức - Huyện Nhà Bè</t>
  </si>
  <si>
    <t>35/TNMT- QHSDĐ</t>
  </si>
  <si>
    <t xml:space="preserve">- Công ty đã thực hiện hoàn tất nhận chuyển nhượng quyền sử dụng đất với các hộ dân thuộc dự án, phần diện tích khoảng 3.600m2 đất kênh rạch do Nhà nước quản lý. </t>
  </si>
  <si>
    <t>Công ty TNHH TMXD Hội Vinh</t>
  </si>
  <si>
    <t xml:space="preserve">Xã Phước Kiển </t>
  </si>
  <si>
    <t>6059/TNMT- QHSDĐ</t>
  </si>
  <si>
    <t>Đã trình UBND TP giao đất tại VB số 2507/TNMT-QLSDĐ ngày 07/5/2012. UB trả hồ sơ về chờ KHSDĐ.</t>
  </si>
  <si>
    <t>Khu dân cư Phú Gia</t>
  </si>
  <si>
    <t>Công ty Cổ phần Kỹ thuật xây dựng và Vật liệu xây dựng</t>
  </si>
  <si>
    <t>số 430-434, đường 3/2, P.12, Q10</t>
  </si>
  <si>
    <t xml:space="preserve">Xã Phú Xuân </t>
  </si>
  <si>
    <t xml:space="preserve">8363/TNMT-QHSDĐ
</t>
  </si>
  <si>
    <t xml:space="preserve">15/10/2008
</t>
  </si>
  <si>
    <t xml:space="preserve">3218/TNMT-QHSDĐ 6067/TNMT-QHSDĐ </t>
  </si>
  <si>
    <t>31/5/2010
29/9/2011
02/8/2011</t>
  </si>
  <si>
    <t>- BĐHTVT số 40081/GĐ-TNMT ngày do Sở Tài nguyên và Môi trường duyệt ngày 19/8/2010.
- Đã liên hệ với UBND huyện nhà bè để được hướng dẫn lập đồ án quy hoạch chi tiết 1/500 của dự án và phê duyệt theo quy định. Quyết định số 1068/QĐ-UBND ngày 07/11/2008 và QĐ số 195/QĐ-UBND ngày 15/6/2011 phê duyệt đồ án điều chỉnh quy hoạch chi tiết xây dựng đô thị tỷ lệt 1/500.</t>
  </si>
  <si>
    <t>Chung cư cao tầng</t>
  </si>
  <si>
    <t>Công ty CP Sông Ngọc</t>
  </si>
  <si>
    <t>Xã Nhơn Đức</t>
  </si>
  <si>
    <t xml:space="preserve">1832/UB- ĐTMT
</t>
  </si>
  <si>
    <t>Công ty có VB kiến nghị nhưng không được DT bồi thường (thỏa thuận từ 2012, chưa ký HĐCN)</t>
  </si>
  <si>
    <t xml:space="preserve"> Công ty CP XD và KDN Sài Gòn</t>
  </si>
  <si>
    <t>48 Trần Quý Khoách, phường Tân Định, quận 1</t>
  </si>
  <si>
    <t>6431/UB- ĐTMT</t>
  </si>
  <si>
    <t>- Hoàn thành thỏa thuận mép bờ cao (cv 921/SGTVT-GT 21/02/2011 - UBND H.NB đã duyệt  nhiệm vụ QHCT 1/500 (QĐ 194/QĐ-UBND 15/6/2011), đang tiến hành thủ tục phê duyệt đồi án - Đang thực hiện thủ tục duyệt bản vẽ HTVT khu đất - Đã liên hệ với Sở XD để thực 
- Cty có CV xin gia hạn số 04/2012/CV-SG 08/4/2012</t>
  </si>
  <si>
    <t>Khu nhà ở Lập Phúc</t>
  </si>
  <si>
    <t>Công ty TNHH XD và KDN Lập Phúc</t>
  </si>
  <si>
    <t>146 Thạnh Thới, xã Long Hòa, huyện Cần Giờ</t>
  </si>
  <si>
    <t>Xã Phước Kiển</t>
  </si>
  <si>
    <t>3306/UB- ĐTMT</t>
  </si>
  <si>
    <t>- Đang liên hệ đơn vị có chức năng đo đạc để kiểm định, phê duyệt bản đồ.
- Đang liên hệ Sở giao thông vận tải để có ý kiến về việc xử lý các nhánh rạch trong phạm vi dự án theo quy định.
- Đang thực hiện lập, trình thẩm định và phê duyệt quy hoạch chi tiết 1/500 phù hợp với tiêu chí đồ án điều chỉnh quy hoạch chi tiết 1/2000 theo hướng dẫn của Nhà Bè.
- đang liên hệ Sở Xây dựng để được hướng dẫn việc lập trình thẩm định,  phê duyệt dự án đầu tư theo quy định.</t>
  </si>
  <si>
    <t>Công ty không thông báo</t>
  </si>
  <si>
    <t>khu dân cư</t>
  </si>
  <si>
    <t>Xã Phước Lộc - Huyện Nhà Bè</t>
  </si>
  <si>
    <t>879/UB- ĐTMT</t>
  </si>
  <si>
    <r>
      <t>- Công ty đã nhận chuyển nhượng được 96.964m</t>
    </r>
    <r>
      <rPr>
        <vertAlign val="superscript"/>
        <sz val="12"/>
        <rFont val="Times New Roman"/>
        <family val="1"/>
      </rPr>
      <t>2</t>
    </r>
    <r>
      <rPr>
        <sz val="12"/>
        <rFont val="Times New Roman"/>
        <family val="1"/>
      </rPr>
      <t xml:space="preserve"> (chiếm 77,8%), cộng với phần diện tích đất kênh rạch (5.026m</t>
    </r>
    <r>
      <rPr>
        <vertAlign val="superscript"/>
        <sz val="12"/>
        <rFont val="Times New Roman"/>
        <family val="1"/>
      </rPr>
      <t>2</t>
    </r>
    <r>
      <rPr>
        <sz val="12"/>
        <rFont val="Times New Roman"/>
        <family val="1"/>
      </rPr>
      <t xml:space="preserve">) do Nhà nước quản lý.
</t>
    </r>
  </si>
  <si>
    <t>Công ty không báo cáo</t>
  </si>
  <si>
    <t>Khu nhà ở Công ty Phú Điền</t>
  </si>
  <si>
    <t>THỐNG KÊ DỰ ÁN CHẤP THUẬN ĐỊA ĐIỂM - NHÀ Ở
CHẤM DỨT KHÔNG ĐƯỢC GIA HẠN</t>
  </si>
  <si>
    <t>DANH SÁCH DỰ ÁN CHẤP THUẬN ĐỊA ĐIỂM ĐẦU TƯ - DỰ ÁN NHÀ Ở - QUẬN 5
CHẤM DỨT KHÔNG GIA HẠN</t>
  </si>
  <si>
    <t>DANH SÁCH DỰ ÁN CHẤP THUẬN ĐỊA ĐIỂM ĐẦU TƯ - DỰ ÁN NHÀ Ở - QUẬN TÂN BÌNH
CHẤM DỨT KHÔNG GIA HẠN</t>
  </si>
  <si>
    <t>Đã chấm dứt</t>
  </si>
  <si>
    <t>Đã có QĐ giao đất số 7277/QĐ-UBND ngày 31/12/2013</t>
  </si>
  <si>
    <t>Sở đã trình UBTP giao đất theo CV số 2748/TNMT-QLSDĐ ngày 05/05/2014</t>
  </si>
  <si>
    <t>UBTP đã có Cv chấm dứt, không gia hạn VB CTĐĐ</t>
  </si>
  <si>
    <t>UBTP có VB gia hạn lần cuối đến 31/12/2013 cho Khu A (Khu B không gia hạn)</t>
  </si>
  <si>
    <t>Đang xin giao đất</t>
  </si>
  <si>
    <t>Sở TNMT có CV số 2451/TNMT-QLSDĐ ngày 02/05/2013 không xem xét gia hạn.
Đã có QĐ số 7050/QĐ-UBND ngày 30/12/2013 cho phép CMĐSDĐ</t>
  </si>
  <si>
    <t>Sở TNMT có Công văn số 1678/TNMT-QLSDĐ ngày 01/04/2013 đề nghị Công ty báo cáo nhưng đến nay Công ty không báo cáo.
DA chấm dứt, không gia hạn theo chủ trương của UBNDTP tại CV số 5462/UBND-ĐTMT ngày 26/10/2012.</t>
  </si>
  <si>
    <t>Đã có QĐ GD số 5977/QĐ-UBND ngày 04/11/2013</t>
  </si>
  <si>
    <t>Đất nhà nước trực tiếp quản lý.
Đang xin TP bán đấu giá đất</t>
  </si>
  <si>
    <t>VB 5856/UBND-ĐTMT ngày 01/11/2013 của UBTP cho phép tạm chuyển đổi MĐSDĐ làm nhà hàng tiệc cưới đến 31/12/2018</t>
  </si>
  <si>
    <t>Đang chuyển STC xác định giá tiền thuê hàng năm</t>
  </si>
  <si>
    <t>Đã có QĐ giao đất số 5037/QĐ-UBND ngày 18/9/2013</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</si>
</sst>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1010000]d/m/yyyy;@"/>
    <numFmt numFmtId="173" formatCode="0.000"/>
    <numFmt numFmtId="174" formatCode="_(* #,##0_);_(* \(#,##0\);_(* &quot;-&quot;??_);_(@_)"/>
    <numFmt numFmtId="175" formatCode="0.0"/>
    <numFmt numFmtId="176" formatCode="#,##0.0000"/>
    <numFmt numFmtId="177" formatCode="_(* #,##0.000_);_(* \(#,##0.000\);_(* &quot;-&quot;???_);_(@_)"/>
    <numFmt numFmtId="178" formatCode="_(* #,##0.00_);_(* \(#,##0.00\);_(* &quot;-&quot;???_);_(@_)"/>
    <numFmt numFmtId="179" formatCode="_(* #,##0.0_);_(* \(#,##0.0\);_(* &quot;-&quot;???_);_(@_)"/>
    <numFmt numFmtId="180" formatCode="_(* #,##0_);_(* \(#,##0\);_(* &quot;-&quot;???_);_(@_)"/>
    <numFmt numFmtId="181" formatCode="0.000000000"/>
    <numFmt numFmtId="182" formatCode="0.0000000000"/>
    <numFmt numFmtId="183" formatCode="0.00000000"/>
    <numFmt numFmtId="184" formatCode="0.0000000"/>
    <numFmt numFmtId="185" formatCode="0.000000"/>
    <numFmt numFmtId="186" formatCode="0.00000"/>
    <numFmt numFmtId="187" formatCode="0.0000"/>
    <numFmt numFmtId="188" formatCode="_(* #,##0.0_);_(* \(#,##0.0\);_(* &quot;-&quot;??_);_(@_)"/>
  </numFmts>
  <fonts count="57">
    <font>
      <sz val="10"/>
      <name val="Arial"/>
      <family val="0"/>
    </font>
    <font>
      <sz val="11"/>
      <color indexed="8"/>
      <name val="Calibri"/>
      <family val="2"/>
    </font>
    <font>
      <sz val="10"/>
      <name val="Times New Roman"/>
      <family val="1"/>
    </font>
    <font>
      <b/>
      <sz val="10"/>
      <name val="Times New Roman"/>
      <family val="1"/>
    </font>
    <font>
      <sz val="12"/>
      <name val="Times New Roman"/>
      <family val="1"/>
    </font>
    <font>
      <b/>
      <sz val="12"/>
      <name val="Times New Roman"/>
      <family val="1"/>
    </font>
    <font>
      <b/>
      <sz val="14"/>
      <name val="Times New Roman"/>
      <family val="1"/>
    </font>
    <font>
      <vertAlign val="superscript"/>
      <sz val="10"/>
      <name val="Times New Roman"/>
      <family val="1"/>
    </font>
    <font>
      <sz val="8"/>
      <name val="Arial"/>
      <family val="2"/>
    </font>
    <font>
      <i/>
      <sz val="10"/>
      <name val="Times New Roman"/>
      <family val="1"/>
    </font>
    <font>
      <b/>
      <sz val="11"/>
      <name val="Times New Roman"/>
      <family val="1"/>
    </font>
    <font>
      <i/>
      <sz val="12"/>
      <name val="Times New Roman"/>
      <family val="1"/>
    </font>
    <font>
      <i/>
      <sz val="10"/>
      <name val="Arial"/>
      <family val="2"/>
    </font>
    <font>
      <sz val="11"/>
      <name val="Times New Roman"/>
      <family val="1"/>
    </font>
    <font>
      <sz val="12"/>
      <color indexed="10"/>
      <name val="Times New Roman"/>
      <family val="1"/>
    </font>
    <font>
      <sz val="10"/>
      <color indexed="10"/>
      <name val="Times New Roman"/>
      <family val="1"/>
    </font>
    <font>
      <sz val="12"/>
      <name val="Arial"/>
      <family val="2"/>
    </font>
    <font>
      <sz val="12"/>
      <color indexed="12"/>
      <name val="Times New Roman"/>
      <family val="1"/>
    </font>
    <font>
      <vertAlign val="superscript"/>
      <sz val="12"/>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97">
    <xf numFmtId="0" fontId="0" fillId="0" borderId="0" xfId="0" applyAlignment="1">
      <alignment/>
    </xf>
    <xf numFmtId="0" fontId="2" fillId="32" borderId="10" xfId="0" applyFont="1" applyFill="1" applyBorder="1" applyAlignment="1">
      <alignment horizontal="center" vertical="center" wrapText="1"/>
    </xf>
    <xf numFmtId="14" fontId="2" fillId="32" borderId="10" xfId="0" applyNumberFormat="1" applyFont="1" applyFill="1" applyBorder="1" applyAlignment="1">
      <alignment horizontal="center" vertical="center" wrapText="1"/>
    </xf>
    <xf numFmtId="0" fontId="2" fillId="32" borderId="0" xfId="0" applyFont="1" applyFill="1" applyBorder="1" applyAlignment="1">
      <alignment vertical="center" wrapText="1"/>
    </xf>
    <xf numFmtId="0" fontId="4" fillId="32" borderId="0" xfId="0" applyFont="1" applyFill="1" applyAlignment="1">
      <alignment/>
    </xf>
    <xf numFmtId="0" fontId="5" fillId="32" borderId="10" xfId="0" applyFont="1" applyFill="1" applyBorder="1" applyAlignment="1">
      <alignment horizontal="center" vertical="center"/>
    </xf>
    <xf numFmtId="0" fontId="5" fillId="32" borderId="10" xfId="0" applyFont="1" applyFill="1" applyBorder="1" applyAlignment="1">
      <alignment horizontal="center" vertical="center" wrapText="1"/>
    </xf>
    <xf numFmtId="0" fontId="5" fillId="32" borderId="11" xfId="0" applyNumberFormat="1" applyFont="1" applyFill="1" applyBorder="1" applyAlignment="1">
      <alignment horizontal="center" vertical="center"/>
    </xf>
    <xf numFmtId="0" fontId="5" fillId="32" borderId="0" xfId="0" applyFont="1" applyFill="1" applyAlignment="1">
      <alignment/>
    </xf>
    <xf numFmtId="0" fontId="4" fillId="32" borderId="0" xfId="0" applyNumberFormat="1" applyFont="1" applyFill="1" applyAlignment="1">
      <alignment horizontal="center" vertical="center"/>
    </xf>
    <xf numFmtId="174" fontId="5" fillId="32" borderId="11" xfId="0" applyNumberFormat="1" applyFont="1" applyFill="1" applyBorder="1" applyAlignment="1">
      <alignment horizontal="center" vertical="center"/>
    </xf>
    <xf numFmtId="0" fontId="2" fillId="32" borderId="0" xfId="0" applyFont="1" applyFill="1" applyAlignment="1">
      <alignment horizontal="center"/>
    </xf>
    <xf numFmtId="0" fontId="2" fillId="32" borderId="0" xfId="0" applyFont="1" applyFill="1" applyAlignment="1">
      <alignment/>
    </xf>
    <xf numFmtId="0" fontId="2" fillId="32" borderId="0" xfId="0" applyNumberFormat="1" applyFont="1" applyFill="1" applyAlignment="1">
      <alignment/>
    </xf>
    <xf numFmtId="0" fontId="7" fillId="32" borderId="0" xfId="0" applyFont="1" applyFill="1" applyAlignment="1">
      <alignment horizontal="center"/>
    </xf>
    <xf numFmtId="0" fontId="2" fillId="32" borderId="0" xfId="0" applyFont="1" applyFill="1" applyBorder="1" applyAlignment="1">
      <alignment/>
    </xf>
    <xf numFmtId="0" fontId="2" fillId="32" borderId="0" xfId="0" applyFont="1" applyFill="1" applyAlignment="1">
      <alignment horizontal="center" vertical="center"/>
    </xf>
    <xf numFmtId="0" fontId="2" fillId="32" borderId="0" xfId="0" applyFont="1" applyFill="1" applyAlignment="1">
      <alignment horizontal="center" vertical="center" wrapText="1"/>
    </xf>
    <xf numFmtId="1" fontId="2" fillId="32" borderId="1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quotePrefix="1">
      <alignment horizontal="center" vertical="center" wrapText="1"/>
    </xf>
    <xf numFmtId="3" fontId="3" fillId="32" borderId="0" xfId="0" applyNumberFormat="1" applyFont="1" applyFill="1" applyBorder="1" applyAlignment="1">
      <alignment horizontal="center" vertical="center" wrapText="1"/>
    </xf>
    <xf numFmtId="14" fontId="2" fillId="32" borderId="0" xfId="0" applyNumberFormat="1" applyFont="1" applyFill="1" applyBorder="1" applyAlignment="1">
      <alignment horizontal="center" vertical="center" wrapText="1"/>
    </xf>
    <xf numFmtId="1" fontId="2" fillId="32" borderId="0" xfId="0" applyNumberFormat="1" applyFont="1" applyFill="1" applyBorder="1" applyAlignment="1">
      <alignment horizontal="center" vertical="center" wrapText="1"/>
    </xf>
    <xf numFmtId="0" fontId="2" fillId="32" borderId="0" xfId="0" applyFont="1" applyFill="1" applyBorder="1" applyAlignment="1" quotePrefix="1">
      <alignment horizontal="left" vertical="center" wrapText="1"/>
    </xf>
    <xf numFmtId="0" fontId="2" fillId="32" borderId="0" xfId="0" applyFont="1" applyFill="1" applyAlignment="1">
      <alignment horizontal="left"/>
    </xf>
    <xf numFmtId="0" fontId="2" fillId="32" borderId="0" xfId="0" applyFont="1" applyFill="1" applyAlignment="1">
      <alignment vertical="center" wrapText="1"/>
    </xf>
    <xf numFmtId="0" fontId="2" fillId="32" borderId="10" xfId="0" applyNumberFormat="1" applyFont="1" applyFill="1" applyBorder="1" applyAlignment="1">
      <alignment horizontal="center" vertical="center" wrapText="1"/>
    </xf>
    <xf numFmtId="3" fontId="3" fillId="32" borderId="0" xfId="0" applyNumberFormat="1" applyFont="1" applyFill="1" applyAlignment="1">
      <alignment horizontal="center"/>
    </xf>
    <xf numFmtId="174" fontId="2" fillId="32" borderId="0" xfId="42" applyNumberFormat="1" applyFont="1" applyFill="1" applyAlignment="1">
      <alignment horizontal="center"/>
    </xf>
    <xf numFmtId="174" fontId="2" fillId="32" borderId="0" xfId="0" applyNumberFormat="1" applyFont="1" applyFill="1" applyAlignment="1">
      <alignment horizontal="center"/>
    </xf>
    <xf numFmtId="0" fontId="2" fillId="32" borderId="10" xfId="0" applyFont="1" applyFill="1" applyBorder="1" applyAlignment="1" quotePrefix="1">
      <alignment horizontal="left" vertical="center" wrapText="1"/>
    </xf>
    <xf numFmtId="0" fontId="7" fillId="32" borderId="0" xfId="0" applyFont="1" applyFill="1" applyAlignment="1">
      <alignment horizontal="left"/>
    </xf>
    <xf numFmtId="0" fontId="2" fillId="32" borderId="0" xfId="0" applyNumberFormat="1" applyFont="1" applyFill="1" applyAlignment="1">
      <alignment horizontal="center"/>
    </xf>
    <xf numFmtId="174" fontId="4" fillId="32" borderId="0" xfId="0" applyNumberFormat="1"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vertical="center" wrapText="1"/>
    </xf>
    <xf numFmtId="0" fontId="2" fillId="0" borderId="0" xfId="0" applyFont="1" applyFill="1" applyBorder="1" applyAlignment="1">
      <alignment horizontal="center" wrapText="1"/>
    </xf>
    <xf numFmtId="0" fontId="2" fillId="0" borderId="0" xfId="0" applyFont="1" applyFill="1" applyBorder="1" applyAlignment="1">
      <alignment/>
    </xf>
    <xf numFmtId="0" fontId="2" fillId="0" borderId="12" xfId="0" applyFont="1" applyFill="1" applyBorder="1" applyAlignment="1">
      <alignment horizont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32" borderId="0" xfId="0" applyFont="1" applyFill="1" applyAlignment="1">
      <alignment/>
    </xf>
    <xf numFmtId="0" fontId="4" fillId="32" borderId="13" xfId="0" applyNumberFormat="1" applyFont="1" applyFill="1" applyBorder="1" applyAlignment="1">
      <alignment horizontal="center" vertical="center"/>
    </xf>
    <xf numFmtId="0" fontId="4" fillId="32" borderId="13" xfId="0" applyFont="1" applyFill="1" applyBorder="1" applyAlignment="1">
      <alignment/>
    </xf>
    <xf numFmtId="0" fontId="4" fillId="32" borderId="13" xfId="0" applyFont="1" applyFill="1" applyBorder="1" applyAlignment="1">
      <alignment horizontal="center" vertical="center"/>
    </xf>
    <xf numFmtId="0" fontId="4" fillId="32" borderId="14" xfId="0" applyNumberFormat="1" applyFont="1" applyFill="1" applyBorder="1" applyAlignment="1">
      <alignment horizontal="center" vertical="center"/>
    </xf>
    <xf numFmtId="0" fontId="4" fillId="32" borderId="14" xfId="0" applyFont="1" applyFill="1" applyBorder="1" applyAlignment="1">
      <alignment/>
    </xf>
    <xf numFmtId="0" fontId="4" fillId="32" borderId="14" xfId="0" applyFont="1" applyFill="1" applyBorder="1" applyAlignment="1">
      <alignment horizontal="center" vertical="center"/>
    </xf>
    <xf numFmtId="0" fontId="4" fillId="32" borderId="15" xfId="0" applyNumberFormat="1" applyFont="1" applyFill="1" applyBorder="1" applyAlignment="1">
      <alignment horizontal="center" vertical="center"/>
    </xf>
    <xf numFmtId="0" fontId="4" fillId="32" borderId="15" xfId="0" applyFont="1" applyFill="1" applyBorder="1" applyAlignment="1">
      <alignment/>
    </xf>
    <xf numFmtId="0" fontId="4" fillId="32" borderId="15"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xf>
    <xf numFmtId="0" fontId="4" fillId="32" borderId="10" xfId="0" applyFont="1" applyFill="1" applyBorder="1" applyAlignment="1">
      <alignment horizontal="center" vertical="center" wrapText="1"/>
    </xf>
    <xf numFmtId="0" fontId="4" fillId="32" borderId="10" xfId="0" applyFont="1" applyFill="1" applyBorder="1" applyAlignment="1">
      <alignment horizontal="left" vertical="center" wrapText="1"/>
    </xf>
    <xf numFmtId="1" fontId="4" fillId="32" borderId="10" xfId="0" applyNumberFormat="1" applyFont="1" applyFill="1" applyBorder="1" applyAlignment="1">
      <alignment horizontal="center" vertical="center" wrapText="1"/>
    </xf>
    <xf numFmtId="14" fontId="4" fillId="32" borderId="10" xfId="0" applyNumberFormat="1" applyFont="1" applyFill="1" applyBorder="1" applyAlignment="1">
      <alignment horizontal="center" vertical="center" wrapText="1"/>
    </xf>
    <xf numFmtId="0" fontId="4" fillId="32" borderId="0" xfId="0" applyFont="1" applyFill="1" applyAlignment="1">
      <alignment horizontal="center"/>
    </xf>
    <xf numFmtId="0" fontId="4" fillId="32" borderId="0" xfId="0" applyFont="1" applyFill="1" applyBorder="1" applyAlignment="1">
      <alignment/>
    </xf>
    <xf numFmtId="0" fontId="4" fillId="32" borderId="0" xfId="0" applyFont="1" applyFill="1" applyBorder="1" applyAlignment="1">
      <alignment vertical="center" wrapText="1"/>
    </xf>
    <xf numFmtId="0" fontId="4" fillId="32" borderId="0" xfId="0" applyFont="1" applyFill="1" applyAlignment="1">
      <alignment horizontal="center" vertical="center" wrapText="1"/>
    </xf>
    <xf numFmtId="0" fontId="4" fillId="32" borderId="0" xfId="0" applyFont="1" applyFill="1" applyAlignment="1">
      <alignment horizontal="left"/>
    </xf>
    <xf numFmtId="3" fontId="5" fillId="32" borderId="10" xfId="0" applyNumberFormat="1" applyFont="1" applyFill="1" applyBorder="1" applyAlignment="1">
      <alignment horizontal="right" vertical="center" wrapText="1"/>
    </xf>
    <xf numFmtId="0" fontId="5" fillId="0" borderId="10" xfId="0" applyFont="1" applyFill="1" applyBorder="1" applyAlignment="1">
      <alignment horizontal="center"/>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0" fontId="5" fillId="0" borderId="10" xfId="0" applyFont="1" applyFill="1" applyBorder="1" applyAlignment="1">
      <alignment/>
    </xf>
    <xf numFmtId="3" fontId="5" fillId="0" borderId="10" xfId="0" applyNumberFormat="1" applyFont="1" applyFill="1" applyBorder="1" applyAlignment="1">
      <alignment horizontal="center"/>
    </xf>
    <xf numFmtId="0" fontId="4" fillId="0" borderId="10" xfId="0" applyFont="1" applyFill="1" applyBorder="1" applyAlignment="1">
      <alignment/>
    </xf>
    <xf numFmtId="0" fontId="4" fillId="0" borderId="0" xfId="0" applyFont="1" applyFill="1" applyAlignment="1">
      <alignment horizontal="center"/>
    </xf>
    <xf numFmtId="0" fontId="4" fillId="0" borderId="0" xfId="0" applyFont="1" applyFill="1" applyAlignment="1">
      <alignment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0" fillId="32" borderId="0" xfId="0" applyFont="1" applyFill="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3" fontId="2" fillId="32" borderId="10" xfId="0" applyNumberFormat="1" applyFont="1" applyFill="1" applyBorder="1" applyAlignment="1">
      <alignment horizontal="right" vertical="center" wrapText="1"/>
    </xf>
    <xf numFmtId="0" fontId="2" fillId="32" borderId="10" xfId="0" applyFont="1" applyFill="1" applyBorder="1" applyAlignment="1">
      <alignment horizontal="left" vertical="center" wrapText="1"/>
    </xf>
    <xf numFmtId="0" fontId="2" fillId="0" borderId="10" xfId="0" applyFont="1" applyFill="1" applyBorder="1" applyAlignment="1">
      <alignment vertical="center" wrapText="1"/>
    </xf>
    <xf numFmtId="3" fontId="2"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center" wrapText="1"/>
    </xf>
    <xf numFmtId="0" fontId="2" fillId="0" borderId="0" xfId="0" applyFont="1" applyFill="1" applyAlignment="1">
      <alignment horizontal="left"/>
    </xf>
    <xf numFmtId="3" fontId="2" fillId="32" borderId="10" xfId="0" applyNumberFormat="1" applyFont="1" applyFill="1" applyBorder="1" applyAlignment="1">
      <alignment horizontal="center" vertical="center" wrapText="1"/>
    </xf>
    <xf numFmtId="0" fontId="2" fillId="0" borderId="0" xfId="0" applyFont="1" applyFill="1" applyBorder="1" applyAlignment="1">
      <alignment vertical="center" wrapText="1"/>
    </xf>
    <xf numFmtId="14" fontId="2" fillId="0" borderId="10" xfId="0" applyNumberFormat="1" applyFont="1" applyBorder="1" applyAlignment="1">
      <alignment horizontal="center" vertical="center" wrapText="1"/>
    </xf>
    <xf numFmtId="0" fontId="3" fillId="32" borderId="10" xfId="0" applyFont="1" applyFill="1" applyBorder="1" applyAlignment="1">
      <alignment horizontal="center" vertical="center" wrapText="1"/>
    </xf>
    <xf numFmtId="0" fontId="2" fillId="0" borderId="10" xfId="0" applyFont="1" applyFill="1" applyBorder="1" applyAlignment="1">
      <alignment horizontal="center" vertical="justify" wrapText="1"/>
    </xf>
    <xf numFmtId="3" fontId="3" fillId="32" borderId="10" xfId="0" applyNumberFormat="1" applyFont="1" applyFill="1" applyBorder="1" applyAlignment="1">
      <alignment horizontal="center" vertical="center"/>
    </xf>
    <xf numFmtId="0" fontId="2" fillId="32" borderId="10" xfId="0" applyFont="1" applyFill="1" applyBorder="1" applyAlignment="1">
      <alignment horizontal="center" vertical="center"/>
    </xf>
    <xf numFmtId="172" fontId="2"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left" vertical="center" wrapText="1"/>
    </xf>
    <xf numFmtId="0" fontId="9" fillId="32"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vertical="center" wrapText="1"/>
    </xf>
    <xf numFmtId="0" fontId="3" fillId="0" borderId="10" xfId="0" applyFont="1" applyFill="1" applyBorder="1" applyAlignment="1">
      <alignment/>
    </xf>
    <xf numFmtId="3" fontId="3" fillId="0" borderId="10" xfId="0" applyNumberFormat="1" applyFont="1" applyFill="1" applyBorder="1" applyAlignment="1">
      <alignment horizontal="center"/>
    </xf>
    <xf numFmtId="0" fontId="2" fillId="0" borderId="10" xfId="0" applyFont="1" applyFill="1" applyBorder="1" applyAlignment="1">
      <alignment horizontal="center"/>
    </xf>
    <xf numFmtId="0" fontId="3" fillId="0" borderId="10" xfId="0" applyFont="1" applyFill="1" applyBorder="1" applyAlignment="1">
      <alignment horizontal="center"/>
    </xf>
    <xf numFmtId="0" fontId="2" fillId="0" borderId="10" xfId="0" applyFont="1" applyFill="1" applyBorder="1" applyAlignment="1">
      <alignment/>
    </xf>
    <xf numFmtId="0" fontId="3" fillId="0" borderId="10" xfId="0" applyFont="1" applyFill="1" applyBorder="1" applyAlignment="1">
      <alignment horizontal="center" vertical="center"/>
    </xf>
    <xf numFmtId="3"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172" fontId="3"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Alignment="1">
      <alignment horizontal="center" vertical="center" wrapText="1"/>
    </xf>
    <xf numFmtId="9" fontId="2" fillId="0" borderId="10" xfId="0" applyNumberFormat="1" applyFont="1" applyBorder="1" applyAlignment="1">
      <alignment horizontal="center" vertical="center" wrapText="1"/>
    </xf>
    <xf numFmtId="9" fontId="2" fillId="0" borderId="10" xfId="0" applyNumberFormat="1" applyFont="1" applyFill="1" applyBorder="1" applyAlignment="1">
      <alignment horizontal="center" vertical="center" wrapText="1"/>
    </xf>
    <xf numFmtId="3" fontId="3"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0" fontId="3" fillId="32" borderId="10" xfId="0" applyFont="1" applyFill="1" applyBorder="1" applyAlignment="1">
      <alignment horizontal="center" vertical="center"/>
    </xf>
    <xf numFmtId="0" fontId="3" fillId="32" borderId="10" xfId="0" applyFont="1" applyFill="1" applyBorder="1" applyAlignment="1">
      <alignment vertical="center"/>
    </xf>
    <xf numFmtId="9" fontId="4" fillId="0" borderId="10" xfId="0" applyNumberFormat="1" applyFont="1" applyFill="1" applyBorder="1" applyAlignment="1">
      <alignment horizontal="center" vertical="center" wrapText="1"/>
    </xf>
    <xf numFmtId="3" fontId="3" fillId="0" borderId="0" xfId="0" applyNumberFormat="1" applyFont="1" applyFill="1" applyAlignment="1">
      <alignment horizontal="center"/>
    </xf>
    <xf numFmtId="174" fontId="2" fillId="0" borderId="0" xfId="42" applyNumberFormat="1" applyFont="1" applyFill="1" applyAlignment="1">
      <alignment horizontal="center"/>
    </xf>
    <xf numFmtId="174" fontId="2" fillId="0" borderId="0" xfId="0" applyNumberFormat="1" applyFont="1" applyFill="1" applyAlignment="1">
      <alignment horizontal="center"/>
    </xf>
    <xf numFmtId="14" fontId="2"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center" vertical="center"/>
    </xf>
    <xf numFmtId="0" fontId="2" fillId="0" borderId="10" xfId="59" applyFont="1" applyFill="1" applyBorder="1" applyAlignment="1">
      <alignment horizontal="center" vertical="center" wrapText="1"/>
      <protection/>
    </xf>
    <xf numFmtId="3" fontId="2" fillId="0" borderId="10" xfId="59" applyNumberFormat="1" applyFont="1" applyFill="1" applyBorder="1" applyAlignment="1">
      <alignment horizontal="center" vertical="center" wrapText="1"/>
      <protection/>
    </xf>
    <xf numFmtId="9" fontId="2" fillId="0" borderId="10" xfId="59" applyNumberFormat="1" applyFont="1" applyFill="1" applyBorder="1" applyAlignment="1">
      <alignment horizontal="center" vertical="center" wrapText="1"/>
      <protection/>
    </xf>
    <xf numFmtId="0" fontId="2" fillId="0" borderId="0"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12" fillId="0" borderId="0" xfId="0" applyFont="1" applyFill="1" applyAlignment="1">
      <alignment/>
    </xf>
    <xf numFmtId="14" fontId="2" fillId="0" borderId="10" xfId="0" applyNumberFormat="1" applyFont="1" applyFill="1" applyBorder="1" applyAlignment="1">
      <alignment horizontal="left" vertical="center" wrapText="1"/>
    </xf>
    <xf numFmtId="3" fontId="5" fillId="0" borderId="10" xfId="0" applyNumberFormat="1"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vertical="center" wrapText="1"/>
    </xf>
    <xf numFmtId="0" fontId="11" fillId="32" borderId="0" xfId="0" applyFont="1" applyFill="1" applyAlignment="1">
      <alignment/>
    </xf>
    <xf numFmtId="0" fontId="5" fillId="32" borderId="10" xfId="0" applyFont="1" applyFill="1" applyBorder="1" applyAlignment="1">
      <alignment vertical="center" wrapText="1"/>
    </xf>
    <xf numFmtId="14" fontId="4" fillId="0" borderId="10" xfId="0" applyNumberFormat="1" applyFont="1" applyFill="1" applyBorder="1" applyAlignment="1">
      <alignment horizontal="left" vertical="center" wrapText="1"/>
    </xf>
    <xf numFmtId="9" fontId="4" fillId="0" borderId="10" xfId="0" applyNumberFormat="1" applyFont="1" applyFill="1" applyBorder="1" applyAlignment="1">
      <alignment horizontal="center" vertical="center"/>
    </xf>
    <xf numFmtId="14" fontId="4" fillId="0" borderId="10" xfId="0" applyNumberFormat="1" applyFont="1" applyFill="1" applyBorder="1" applyAlignment="1">
      <alignment vertical="center" wrapText="1"/>
    </xf>
    <xf numFmtId="3" fontId="5" fillId="0" borderId="10" xfId="0" applyNumberFormat="1" applyFont="1" applyFill="1" applyBorder="1" applyAlignment="1">
      <alignment horizontal="center" vertical="center" wrapText="1"/>
    </xf>
    <xf numFmtId="0" fontId="3" fillId="0" borderId="10" xfId="0" applyFont="1" applyFill="1" applyBorder="1" applyAlignment="1">
      <alignment vertical="center"/>
    </xf>
    <xf numFmtId="0" fontId="11" fillId="0" borderId="0" xfId="0" applyFont="1" applyFill="1" applyAlignment="1">
      <alignment/>
    </xf>
    <xf numFmtId="0" fontId="4" fillId="0" borderId="10" xfId="0" applyFont="1" applyFill="1" applyBorder="1" applyAlignment="1">
      <alignment horizontal="center" wrapText="1"/>
    </xf>
    <xf numFmtId="0" fontId="4" fillId="0" borderId="10" xfId="0" applyFont="1" applyFill="1" applyBorder="1" applyAlignment="1">
      <alignment horizontal="left"/>
    </xf>
    <xf numFmtId="0" fontId="3" fillId="0" borderId="0" xfId="0" applyFont="1" applyFill="1" applyAlignment="1">
      <alignment horizontal="center" vertical="center" wrapText="1"/>
    </xf>
    <xf numFmtId="174" fontId="4" fillId="32" borderId="13" xfId="42" applyNumberFormat="1" applyFont="1" applyFill="1" applyBorder="1" applyAlignment="1">
      <alignment horizontal="center" vertical="center"/>
    </xf>
    <xf numFmtId="174" fontId="4" fillId="32" borderId="14" xfId="0" applyNumberFormat="1" applyFont="1" applyFill="1" applyBorder="1" applyAlignment="1">
      <alignment vertical="center"/>
    </xf>
    <xf numFmtId="174" fontId="4" fillId="32" borderId="14" xfId="42" applyNumberFormat="1" applyFont="1" applyFill="1" applyBorder="1" applyAlignment="1">
      <alignment horizontal="center" vertical="center"/>
    </xf>
    <xf numFmtId="174" fontId="4" fillId="32" borderId="15" xfId="0" applyNumberFormat="1" applyFont="1" applyFill="1" applyBorder="1" applyAlignment="1">
      <alignment vertical="center"/>
    </xf>
    <xf numFmtId="174" fontId="5" fillId="32" borderId="10" xfId="0" applyNumberFormat="1" applyFont="1" applyFill="1" applyBorder="1" applyAlignment="1">
      <alignment vertical="center"/>
    </xf>
    <xf numFmtId="0" fontId="5" fillId="32" borderId="13" xfId="0" applyFont="1" applyFill="1" applyBorder="1" applyAlignment="1">
      <alignment horizontal="center" vertical="center"/>
    </xf>
    <xf numFmtId="174" fontId="5" fillId="32" borderId="13" xfId="0" applyNumberFormat="1" applyFont="1" applyFill="1" applyBorder="1" applyAlignment="1">
      <alignment vertical="center"/>
    </xf>
    <xf numFmtId="0" fontId="5" fillId="32" borderId="14" xfId="0" applyFont="1" applyFill="1" applyBorder="1" applyAlignment="1">
      <alignment horizontal="center" vertical="center"/>
    </xf>
    <xf numFmtId="174" fontId="5" fillId="32" borderId="14" xfId="0" applyNumberFormat="1" applyFont="1" applyFill="1" applyBorder="1" applyAlignment="1">
      <alignment vertical="center"/>
    </xf>
    <xf numFmtId="0" fontId="0" fillId="32" borderId="10" xfId="0" applyFont="1" applyFill="1" applyBorder="1" applyAlignment="1">
      <alignment/>
    </xf>
    <xf numFmtId="0" fontId="2" fillId="0" borderId="0" xfId="0" applyFont="1" applyFill="1" applyAlignment="1">
      <alignment wrapText="1"/>
    </xf>
    <xf numFmtId="0" fontId="2" fillId="0" borderId="0" xfId="0" applyFont="1" applyFill="1" applyBorder="1" applyAlignment="1">
      <alignment wrapText="1"/>
    </xf>
    <xf numFmtId="0" fontId="5" fillId="0" borderId="10" xfId="0" applyFont="1" applyBorder="1" applyAlignment="1">
      <alignment horizontal="center" vertical="center" wrapText="1"/>
    </xf>
    <xf numFmtId="0" fontId="4" fillId="0" borderId="0" xfId="0" applyFont="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vertical="center" wrapText="1"/>
    </xf>
    <xf numFmtId="0" fontId="5"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quotePrefix="1">
      <alignment horizontal="left" vertical="center" wrapText="1"/>
    </xf>
    <xf numFmtId="0" fontId="4" fillId="0" borderId="0" xfId="0" applyFont="1" applyAlignment="1">
      <alignment horizontal="center"/>
    </xf>
    <xf numFmtId="3" fontId="4" fillId="0" borderId="10" xfId="42" applyNumberFormat="1" applyFont="1" applyBorder="1" applyAlignment="1">
      <alignment horizontal="center" vertical="center" wrapText="1"/>
    </xf>
    <xf numFmtId="0" fontId="4" fillId="0" borderId="10" xfId="0" applyFont="1" applyBorder="1" applyAlignment="1" quotePrefix="1">
      <alignment horizontal="left" vertical="center" wrapText="1"/>
    </xf>
    <xf numFmtId="0" fontId="4" fillId="0" borderId="0" xfId="0" applyFont="1" applyAlignment="1">
      <alignment horizontal="center" vertical="center" wrapText="1"/>
    </xf>
    <xf numFmtId="3" fontId="5" fillId="0" borderId="10" xfId="42"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3" fontId="13" fillId="0" borderId="10" xfId="0" applyNumberFormat="1" applyFont="1" applyBorder="1" applyAlignment="1">
      <alignment horizontal="center" vertical="center" wrapText="1"/>
    </xf>
    <xf numFmtId="172" fontId="13" fillId="0" borderId="10" xfId="0" applyNumberFormat="1" applyFont="1" applyBorder="1" applyAlignment="1">
      <alignment horizontal="center" vertical="center" wrapText="1"/>
    </xf>
    <xf numFmtId="172" fontId="10" fillId="0" borderId="10" xfId="0" applyNumberFormat="1" applyFont="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Alignment="1">
      <alignment vertical="center" wrapText="1"/>
    </xf>
    <xf numFmtId="14" fontId="13" fillId="0" borderId="10" xfId="0" applyNumberFormat="1" applyFont="1" applyBorder="1" applyAlignment="1">
      <alignment horizontal="center" vertical="center" wrapText="1"/>
    </xf>
    <xf numFmtId="0" fontId="13" fillId="0" borderId="10" xfId="0" applyFont="1" applyFill="1" applyBorder="1" applyAlignment="1">
      <alignment vertical="center" wrapText="1"/>
    </xf>
    <xf numFmtId="0" fontId="10" fillId="0" borderId="0" xfId="0" applyFont="1" applyAlignment="1">
      <alignment vertical="center" wrapText="1"/>
    </xf>
    <xf numFmtId="3"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2" fillId="0" borderId="10" xfId="0" applyFont="1" applyBorder="1" applyAlignment="1" quotePrefix="1">
      <alignment horizontal="left" vertical="center" wrapText="1"/>
    </xf>
    <xf numFmtId="0" fontId="15" fillId="0" borderId="0" xfId="0" applyFont="1" applyAlignment="1">
      <alignment horizontal="center" vertical="center" wrapText="1"/>
    </xf>
    <xf numFmtId="172" fontId="4" fillId="0" borderId="10" xfId="0" applyNumberFormat="1" applyFont="1" applyFill="1" applyBorder="1" applyAlignment="1">
      <alignment horizontal="center" vertical="center" wrapText="1"/>
    </xf>
    <xf numFmtId="0" fontId="4" fillId="0" borderId="10" xfId="0" applyFont="1" applyBorder="1" applyAlignment="1">
      <alignment vertical="center" wrapText="1"/>
    </xf>
    <xf numFmtId="14" fontId="4" fillId="0" borderId="10" xfId="0" applyNumberFormat="1" applyFont="1" applyBorder="1" applyAlignment="1">
      <alignment horizontal="center" vertical="center" wrapText="1"/>
    </xf>
    <xf numFmtId="0" fontId="4" fillId="0" borderId="0" xfId="0" applyFont="1" applyAlignment="1">
      <alignment vertical="center" wrapText="1"/>
    </xf>
    <xf numFmtId="3" fontId="4" fillId="32" borderId="10" xfId="0" applyNumberFormat="1" applyFont="1" applyFill="1" applyBorder="1" applyAlignment="1">
      <alignment horizontal="center" vertical="center" wrapText="1"/>
    </xf>
    <xf numFmtId="14" fontId="4" fillId="32" borderId="10" xfId="0" applyNumberFormat="1" applyFont="1" applyFill="1" applyBorder="1" applyAlignment="1">
      <alignment horizontal="center" vertical="center"/>
    </xf>
    <xf numFmtId="0" fontId="4" fillId="0" borderId="10" xfId="0" applyFont="1" applyBorder="1" applyAlignment="1">
      <alignment horizontal="center" vertical="center"/>
    </xf>
    <xf numFmtId="3" fontId="4" fillId="0" borderId="10" xfId="0" applyNumberFormat="1" applyFont="1" applyBorder="1" applyAlignment="1">
      <alignment horizontal="center" vertical="center"/>
    </xf>
    <xf numFmtId="14" fontId="4" fillId="0" borderId="10" xfId="0" applyNumberFormat="1" applyFont="1" applyBorder="1" applyAlignment="1">
      <alignment horizontal="center" vertical="center"/>
    </xf>
    <xf numFmtId="0" fontId="16" fillId="32" borderId="0" xfId="0" applyFont="1" applyFill="1" applyAlignment="1">
      <alignment/>
    </xf>
    <xf numFmtId="3" fontId="5" fillId="0" borderId="10" xfId="0" applyNumberFormat="1"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0" fontId="4" fillId="0" borderId="0" xfId="0" applyFont="1" applyFill="1" applyBorder="1" applyAlignment="1">
      <alignment vertical="center" wrapText="1"/>
    </xf>
    <xf numFmtId="0" fontId="3" fillId="0" borderId="10" xfId="0" applyFont="1" applyBorder="1" applyAlignment="1">
      <alignment horizontal="center" vertical="center" wrapText="1"/>
    </xf>
    <xf numFmtId="0" fontId="2" fillId="0" borderId="0" xfId="0" applyFont="1" applyAlignment="1">
      <alignment/>
    </xf>
    <xf numFmtId="0" fontId="3" fillId="0" borderId="16" xfId="0" applyFont="1" applyBorder="1" applyAlignment="1">
      <alignment horizontal="center" vertical="center" wrapText="1"/>
    </xf>
    <xf numFmtId="0" fontId="2" fillId="32" borderId="10" xfId="0" applyNumberFormat="1" applyFont="1" applyFill="1" applyBorder="1" applyAlignment="1">
      <alignment horizontal="center" vertical="center"/>
    </xf>
    <xf numFmtId="172" fontId="4" fillId="0" borderId="10" xfId="0" applyNumberFormat="1" applyFont="1" applyBorder="1" applyAlignment="1">
      <alignment horizontal="center" vertical="center" wrapText="1"/>
    </xf>
    <xf numFmtId="0" fontId="17" fillId="0" borderId="10" xfId="0" applyFont="1" applyFill="1" applyBorder="1" applyAlignment="1">
      <alignment horizontal="center" vertical="center" wrapText="1"/>
    </xf>
    <xf numFmtId="0" fontId="4" fillId="0" borderId="10" xfId="62" applyNumberFormat="1" applyFont="1" applyFill="1" applyBorder="1" applyAlignment="1">
      <alignment horizontal="center" vertical="center" wrapText="1"/>
    </xf>
    <xf numFmtId="49" fontId="11"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xf>
    <xf numFmtId="1" fontId="14" fillId="0" borderId="10" xfId="0" applyNumberFormat="1" applyFont="1" applyBorder="1" applyAlignment="1">
      <alignment horizontal="center" vertical="center" wrapText="1"/>
    </xf>
    <xf numFmtId="0" fontId="4" fillId="0" borderId="10" xfId="0" applyFont="1" applyBorder="1" applyAlignment="1" quotePrefix="1">
      <alignment horizontal="justify" wrapText="1"/>
    </xf>
    <xf numFmtId="3" fontId="0" fillId="0" borderId="0" xfId="0" applyNumberFormat="1" applyFont="1" applyFill="1" applyAlignment="1">
      <alignment/>
    </xf>
    <xf numFmtId="3" fontId="5" fillId="0" borderId="10" xfId="0" applyNumberFormat="1" applyFont="1" applyFill="1" applyBorder="1" applyAlignment="1">
      <alignment vertical="center"/>
    </xf>
    <xf numFmtId="0" fontId="4" fillId="0" borderId="10" xfId="0" applyFont="1" applyFill="1" applyBorder="1" applyAlignment="1">
      <alignment vertical="center"/>
    </xf>
    <xf numFmtId="0" fontId="4" fillId="0" borderId="0" xfId="0" applyFont="1" applyFill="1" applyAlignment="1">
      <alignment vertical="center"/>
    </xf>
    <xf numFmtId="0" fontId="19"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0" xfId="0" applyFont="1" applyFill="1" applyAlignment="1">
      <alignment horizontal="center" vertical="center" wrapText="1"/>
    </xf>
    <xf numFmtId="4" fontId="4" fillId="0" borderId="10" xfId="0" applyNumberFormat="1" applyFont="1" applyFill="1" applyBorder="1" applyAlignment="1">
      <alignment vertical="center" wrapText="1"/>
    </xf>
    <xf numFmtId="0" fontId="4" fillId="33" borderId="10" xfId="0"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left" vertical="center"/>
    </xf>
    <xf numFmtId="0" fontId="4" fillId="34" borderId="10" xfId="0" applyFont="1" applyFill="1" applyBorder="1" applyAlignment="1">
      <alignment horizontal="center" vertical="center" wrapText="1"/>
    </xf>
    <xf numFmtId="172" fontId="2" fillId="34" borderId="10" xfId="0" applyNumberFormat="1" applyFont="1" applyFill="1" applyBorder="1" applyAlignment="1">
      <alignment horizontal="left" vertical="center" wrapText="1"/>
    </xf>
    <xf numFmtId="0" fontId="6" fillId="32" borderId="0" xfId="0" applyNumberFormat="1" applyFont="1" applyFill="1" applyBorder="1" applyAlignment="1">
      <alignment horizontal="center" vertical="center" wrapText="1"/>
    </xf>
    <xf numFmtId="0" fontId="5" fillId="32" borderId="17" xfId="0" applyFont="1" applyFill="1" applyBorder="1" applyAlignment="1">
      <alignment horizontal="center" vertical="center"/>
    </xf>
    <xf numFmtId="0" fontId="4" fillId="32" borderId="11" xfId="0" applyFont="1" applyFill="1" applyBorder="1" applyAlignment="1">
      <alignment/>
    </xf>
    <xf numFmtId="0" fontId="5" fillId="32" borderId="11" xfId="0" applyFont="1" applyFill="1" applyBorder="1" applyAlignment="1">
      <alignment horizontal="center" vertical="center"/>
    </xf>
    <xf numFmtId="0" fontId="5" fillId="32" borderId="17" xfId="0" applyNumberFormat="1" applyFont="1" applyFill="1" applyBorder="1" applyAlignment="1">
      <alignment horizontal="center" vertical="center"/>
    </xf>
    <xf numFmtId="0" fontId="5" fillId="32" borderId="11" xfId="0" applyNumberFormat="1" applyFont="1" applyFill="1" applyBorder="1" applyAlignment="1">
      <alignment horizontal="center" vertical="center"/>
    </xf>
    <xf numFmtId="0" fontId="5" fillId="32" borderId="10" xfId="0" applyNumberFormat="1" applyFont="1" applyFill="1" applyBorder="1" applyAlignment="1">
      <alignment horizontal="center" vertical="center"/>
    </xf>
    <xf numFmtId="0" fontId="5" fillId="32" borderId="10" xfId="0" applyFont="1" applyFill="1" applyBorder="1" applyAlignment="1">
      <alignment horizontal="center" vertical="center"/>
    </xf>
    <xf numFmtId="0" fontId="5" fillId="32" borderId="17" xfId="0" applyFont="1" applyFill="1" applyBorder="1" applyAlignment="1">
      <alignment horizontal="center" vertical="center" wrapText="1"/>
    </xf>
    <xf numFmtId="0" fontId="5" fillId="32" borderId="12"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xf>
    <xf numFmtId="0" fontId="3" fillId="0" borderId="18" xfId="0" applyFont="1" applyFill="1" applyBorder="1" applyAlignment="1">
      <alignment horizontal="center"/>
    </xf>
    <xf numFmtId="0" fontId="3" fillId="0" borderId="11" xfId="0" applyFont="1" applyFill="1" applyBorder="1" applyAlignment="1">
      <alignment horizontal="center"/>
    </xf>
    <xf numFmtId="0" fontId="6" fillId="0" borderId="0" xfId="0" applyFont="1" applyFill="1" applyBorder="1" applyAlignment="1">
      <alignment horizontal="center" wrapText="1"/>
    </xf>
    <xf numFmtId="0" fontId="3"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Alignment="1">
      <alignment horizontal="center"/>
    </xf>
    <xf numFmtId="0" fontId="4" fillId="0" borderId="0" xfId="0" applyFont="1" applyFill="1" applyBorder="1" applyAlignment="1">
      <alignment horizontal="center" wrapText="1"/>
    </xf>
    <xf numFmtId="0" fontId="3" fillId="0" borderId="10" xfId="0" applyFont="1" applyFill="1" applyBorder="1" applyAlignment="1">
      <alignment horizontal="center" vertical="center"/>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vertical="center"/>
    </xf>
    <xf numFmtId="0" fontId="2" fillId="0" borderId="0" xfId="0" applyFont="1" applyFill="1" applyBorder="1" applyAlignment="1">
      <alignment horizontal="center" wrapText="1"/>
    </xf>
    <xf numFmtId="0" fontId="3" fillId="32" borderId="17" xfId="0" applyFont="1" applyFill="1" applyBorder="1" applyAlignment="1">
      <alignment horizontal="center" vertical="center"/>
    </xf>
    <xf numFmtId="0" fontId="3" fillId="32" borderId="18" xfId="0" applyFont="1" applyFill="1" applyBorder="1" applyAlignment="1">
      <alignment horizontal="center" vertical="center"/>
    </xf>
    <xf numFmtId="0" fontId="3" fillId="32" borderId="11"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32" borderId="0"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19" fillId="0"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0" fillId="0" borderId="0" xfId="0" applyFont="1" applyFill="1" applyAlignment="1">
      <alignment horizontal="center" vertical="center"/>
    </xf>
    <xf numFmtId="0" fontId="4" fillId="34" borderId="19" xfId="0" applyFont="1" applyFill="1" applyBorder="1" applyAlignment="1">
      <alignment horizontal="center" vertical="center" wrapText="1"/>
    </xf>
    <xf numFmtId="0" fontId="4" fillId="34" borderId="16"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8" xfId="57"/>
    <cellStyle name="Normal 19"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1"/>
  <sheetViews>
    <sheetView workbookViewId="0" topLeftCell="A1">
      <selection activeCell="J16" sqref="J16"/>
    </sheetView>
  </sheetViews>
  <sheetFormatPr defaultColWidth="9.140625" defaultRowHeight="12.75"/>
  <cols>
    <col min="1" max="1" width="7.57421875" style="9" customWidth="1"/>
    <col min="2" max="2" width="18.140625" style="4" customWidth="1"/>
    <col min="3" max="3" width="10.00390625" style="4" customWidth="1"/>
    <col min="4" max="4" width="13.140625" style="4" customWidth="1"/>
    <col min="5" max="5" width="10.00390625" style="4" customWidth="1"/>
    <col min="6" max="6" width="13.140625" style="4" customWidth="1"/>
    <col min="7" max="7" width="10.00390625" style="4" customWidth="1"/>
    <col min="8" max="8" width="13.140625" style="4" customWidth="1"/>
    <col min="9" max="16384" width="9.140625" style="4" customWidth="1"/>
  </cols>
  <sheetData>
    <row r="1" spans="1:8" ht="48.75" customHeight="1">
      <c r="A1" s="247" t="s">
        <v>746</v>
      </c>
      <c r="B1" s="247"/>
      <c r="C1" s="247"/>
      <c r="D1" s="247"/>
      <c r="E1" s="247"/>
      <c r="F1" s="247"/>
      <c r="G1" s="247"/>
      <c r="H1" s="247"/>
    </row>
    <row r="2" spans="1:8" ht="15.75">
      <c r="A2" s="256"/>
      <c r="B2" s="256"/>
      <c r="C2" s="256"/>
      <c r="D2" s="256"/>
      <c r="E2" s="256"/>
      <c r="F2" s="256"/>
      <c r="G2" s="256"/>
      <c r="H2" s="256"/>
    </row>
    <row r="3" spans="1:8" ht="34.5" customHeight="1">
      <c r="A3" s="253" t="s">
        <v>187</v>
      </c>
      <c r="B3" s="254" t="s">
        <v>147</v>
      </c>
      <c r="C3" s="248" t="s">
        <v>68</v>
      </c>
      <c r="D3" s="250"/>
      <c r="E3" s="255" t="s">
        <v>99</v>
      </c>
      <c r="F3" s="249"/>
      <c r="G3" s="248" t="s">
        <v>98</v>
      </c>
      <c r="H3" s="249"/>
    </row>
    <row r="4" spans="1:8" ht="31.5" customHeight="1">
      <c r="A4" s="253"/>
      <c r="B4" s="254"/>
      <c r="C4" s="6" t="s">
        <v>149</v>
      </c>
      <c r="D4" s="5" t="s">
        <v>150</v>
      </c>
      <c r="E4" s="6" t="s">
        <v>149</v>
      </c>
      <c r="F4" s="5" t="s">
        <v>150</v>
      </c>
      <c r="G4" s="6" t="s">
        <v>149</v>
      </c>
      <c r="H4" s="5" t="s">
        <v>150</v>
      </c>
    </row>
    <row r="5" spans="1:8" ht="18" customHeight="1">
      <c r="A5" s="45">
        <v>1</v>
      </c>
      <c r="B5" s="46" t="s">
        <v>151</v>
      </c>
      <c r="C5" s="163"/>
      <c r="D5" s="164"/>
      <c r="E5" s="47"/>
      <c r="F5" s="158"/>
      <c r="G5" s="47"/>
      <c r="H5" s="158"/>
    </row>
    <row r="6" spans="1:8" ht="18" customHeight="1">
      <c r="A6" s="48">
        <v>2</v>
      </c>
      <c r="B6" s="49" t="s">
        <v>152</v>
      </c>
      <c r="C6" s="165">
        <f>E6+G6</f>
        <v>5</v>
      </c>
      <c r="D6" s="166">
        <f>F6+H6</f>
        <v>385198.45</v>
      </c>
      <c r="E6" s="50">
        <f>'Q.2'!D11</f>
        <v>5</v>
      </c>
      <c r="F6" s="160">
        <f>'Q.2'!G11</f>
        <v>385198.45</v>
      </c>
      <c r="G6" s="50"/>
      <c r="H6" s="160"/>
    </row>
    <row r="7" spans="1:8" ht="18" customHeight="1">
      <c r="A7" s="48">
        <v>3</v>
      </c>
      <c r="B7" s="49" t="s">
        <v>153</v>
      </c>
      <c r="C7" s="165"/>
      <c r="D7" s="166"/>
      <c r="E7" s="50"/>
      <c r="F7" s="160"/>
      <c r="G7" s="50"/>
      <c r="H7" s="160"/>
    </row>
    <row r="8" spans="1:8" ht="18" customHeight="1">
      <c r="A8" s="48">
        <v>4</v>
      </c>
      <c r="B8" s="49" t="s">
        <v>154</v>
      </c>
      <c r="C8" s="165"/>
      <c r="D8" s="166"/>
      <c r="E8" s="50"/>
      <c r="F8" s="160"/>
      <c r="G8" s="50"/>
      <c r="H8" s="160"/>
    </row>
    <row r="9" spans="1:8" ht="18" customHeight="1">
      <c r="A9" s="48">
        <v>5</v>
      </c>
      <c r="B9" s="49" t="s">
        <v>155</v>
      </c>
      <c r="C9" s="165">
        <f>E9+G9</f>
        <v>1</v>
      </c>
      <c r="D9" s="166">
        <f>F9+H9</f>
        <v>639</v>
      </c>
      <c r="E9" s="50">
        <f>'Q.5'!E7</f>
        <v>1</v>
      </c>
      <c r="F9" s="160">
        <f>'Q.5'!G7</f>
        <v>639</v>
      </c>
      <c r="G9" s="50"/>
      <c r="H9" s="160"/>
    </row>
    <row r="10" spans="1:8" ht="18" customHeight="1">
      <c r="A10" s="48">
        <v>6</v>
      </c>
      <c r="B10" s="49" t="s">
        <v>156</v>
      </c>
      <c r="C10" s="165">
        <f aca="true" t="shared" si="0" ref="C10:C28">E10+G10</f>
        <v>5</v>
      </c>
      <c r="D10" s="166">
        <f aca="true" t="shared" si="1" ref="D10:D28">F10+H10</f>
        <v>63774</v>
      </c>
      <c r="E10" s="50">
        <f>'Q.6'!D11</f>
        <v>5</v>
      </c>
      <c r="F10" s="160">
        <f>'Q.6'!G11</f>
        <v>63774</v>
      </c>
      <c r="G10" s="50"/>
      <c r="H10" s="160"/>
    </row>
    <row r="11" spans="1:8" ht="18" customHeight="1">
      <c r="A11" s="48">
        <v>7</v>
      </c>
      <c r="B11" s="49" t="s">
        <v>157</v>
      </c>
      <c r="C11" s="165">
        <f t="shared" si="0"/>
        <v>13</v>
      </c>
      <c r="D11" s="166">
        <f t="shared" si="1"/>
        <v>548060</v>
      </c>
      <c r="E11" s="50">
        <f>'Q.7'!D19</f>
        <v>13</v>
      </c>
      <c r="F11" s="160">
        <f>'Q.7'!G19</f>
        <v>548060</v>
      </c>
      <c r="G11" s="50"/>
      <c r="H11" s="160"/>
    </row>
    <row r="12" spans="1:8" ht="18" customHeight="1">
      <c r="A12" s="48">
        <v>8</v>
      </c>
      <c r="B12" s="49" t="s">
        <v>158</v>
      </c>
      <c r="C12" s="165">
        <f t="shared" si="0"/>
        <v>2</v>
      </c>
      <c r="D12" s="166">
        <f t="shared" si="1"/>
        <v>23873</v>
      </c>
      <c r="E12" s="50">
        <f>'Q.8'!D8</f>
        <v>2</v>
      </c>
      <c r="F12" s="160">
        <f>'Q.8'!G8</f>
        <v>23873</v>
      </c>
      <c r="G12" s="50"/>
      <c r="H12" s="160"/>
    </row>
    <row r="13" spans="1:8" ht="18" customHeight="1">
      <c r="A13" s="48">
        <v>9</v>
      </c>
      <c r="B13" s="49" t="s">
        <v>159</v>
      </c>
      <c r="C13" s="165">
        <f t="shared" si="0"/>
        <v>5</v>
      </c>
      <c r="D13" s="166">
        <f t="shared" si="1"/>
        <v>372617</v>
      </c>
      <c r="E13" s="50">
        <f>'Q.9'!D11</f>
        <v>5</v>
      </c>
      <c r="F13" s="160">
        <f>'Q.9'!G11</f>
        <v>372617</v>
      </c>
      <c r="G13" s="50"/>
      <c r="H13" s="160"/>
    </row>
    <row r="14" spans="1:8" ht="18" customHeight="1">
      <c r="A14" s="48">
        <v>10</v>
      </c>
      <c r="B14" s="49" t="s">
        <v>160</v>
      </c>
      <c r="C14" s="165">
        <f t="shared" si="0"/>
        <v>1</v>
      </c>
      <c r="D14" s="166">
        <f t="shared" si="1"/>
        <v>1109</v>
      </c>
      <c r="E14" s="50">
        <f>'Q.10'!D7</f>
        <v>1</v>
      </c>
      <c r="F14" s="159">
        <f>'Q.10'!G7</f>
        <v>1109</v>
      </c>
      <c r="G14" s="50"/>
      <c r="H14" s="159"/>
    </row>
    <row r="15" spans="1:8" ht="18" customHeight="1">
      <c r="A15" s="48">
        <v>11</v>
      </c>
      <c r="B15" s="49" t="s">
        <v>161</v>
      </c>
      <c r="C15" s="165"/>
      <c r="D15" s="166"/>
      <c r="E15" s="50"/>
      <c r="F15" s="159"/>
      <c r="G15" s="50"/>
      <c r="H15" s="159"/>
    </row>
    <row r="16" spans="1:8" ht="18" customHeight="1">
      <c r="A16" s="48">
        <v>12</v>
      </c>
      <c r="B16" s="49" t="s">
        <v>44</v>
      </c>
      <c r="C16" s="165">
        <f t="shared" si="0"/>
        <v>6</v>
      </c>
      <c r="D16" s="166">
        <f t="shared" si="1"/>
        <v>178824</v>
      </c>
      <c r="E16" s="50">
        <f>'Q.12'!D13</f>
        <v>6</v>
      </c>
      <c r="F16" s="159">
        <f>'Q.12'!G13</f>
        <v>178824</v>
      </c>
      <c r="G16" s="50"/>
      <c r="H16" s="159"/>
    </row>
    <row r="17" spans="1:8" ht="18" customHeight="1">
      <c r="A17" s="48">
        <v>13</v>
      </c>
      <c r="B17" s="49" t="s">
        <v>436</v>
      </c>
      <c r="C17" s="165"/>
      <c r="D17" s="166"/>
      <c r="E17" s="50"/>
      <c r="F17" s="159"/>
      <c r="G17" s="50"/>
      <c r="H17" s="159"/>
    </row>
    <row r="18" spans="1:8" ht="18" customHeight="1">
      <c r="A18" s="48">
        <v>14</v>
      </c>
      <c r="B18" s="49" t="s">
        <v>437</v>
      </c>
      <c r="C18" s="165">
        <f t="shared" si="0"/>
        <v>1</v>
      </c>
      <c r="D18" s="166">
        <f t="shared" si="1"/>
        <v>4766</v>
      </c>
      <c r="E18" s="50">
        <f>BTAN!D7</f>
        <v>1</v>
      </c>
      <c r="F18" s="159">
        <f>BTAN!G7</f>
        <v>4766</v>
      </c>
      <c r="G18" s="50"/>
      <c r="H18" s="159"/>
    </row>
    <row r="19" spans="1:8" ht="18" customHeight="1">
      <c r="A19" s="48">
        <v>15</v>
      </c>
      <c r="B19" s="49" t="s">
        <v>46</v>
      </c>
      <c r="C19" s="165">
        <f t="shared" si="0"/>
        <v>13</v>
      </c>
      <c r="D19" s="166">
        <f t="shared" si="1"/>
        <v>334126</v>
      </c>
      <c r="E19" s="50">
        <f>TPHU!D19</f>
        <v>13</v>
      </c>
      <c r="F19" s="159">
        <f>TPHU!G19</f>
        <v>334126</v>
      </c>
      <c r="G19" s="50"/>
      <c r="H19" s="159"/>
    </row>
    <row r="20" spans="1:8" ht="18" customHeight="1">
      <c r="A20" s="48">
        <v>16</v>
      </c>
      <c r="B20" s="49" t="s">
        <v>438</v>
      </c>
      <c r="C20" s="165">
        <f>E20+G20</f>
        <v>1</v>
      </c>
      <c r="D20" s="166">
        <f>F20+H20</f>
        <v>3605</v>
      </c>
      <c r="E20" s="50">
        <f>TBINH!D7</f>
        <v>1</v>
      </c>
      <c r="F20" s="159">
        <f>TBINH!G7</f>
        <v>3605</v>
      </c>
      <c r="G20" s="50"/>
      <c r="H20" s="159"/>
    </row>
    <row r="21" spans="1:8" ht="18" customHeight="1">
      <c r="A21" s="48">
        <v>17</v>
      </c>
      <c r="B21" s="49" t="s">
        <v>439</v>
      </c>
      <c r="C21" s="165">
        <f t="shared" si="0"/>
        <v>1</v>
      </c>
      <c r="D21" s="166">
        <f t="shared" si="1"/>
        <v>13721</v>
      </c>
      <c r="E21" s="50">
        <f>PNHUAN!D7</f>
        <v>1</v>
      </c>
      <c r="F21" s="159">
        <f>PNHUAN!G7</f>
        <v>13721</v>
      </c>
      <c r="G21" s="50"/>
      <c r="H21" s="159"/>
    </row>
    <row r="22" spans="1:8" ht="18" customHeight="1">
      <c r="A22" s="48">
        <v>18</v>
      </c>
      <c r="B22" s="49" t="s">
        <v>440</v>
      </c>
      <c r="C22" s="165">
        <f t="shared" si="0"/>
        <v>3</v>
      </c>
      <c r="D22" s="166">
        <f t="shared" si="1"/>
        <v>94602</v>
      </c>
      <c r="E22" s="50">
        <f>TDUC!D9</f>
        <v>3</v>
      </c>
      <c r="F22" s="160">
        <f>TDUC!G9</f>
        <v>94602</v>
      </c>
      <c r="G22" s="50"/>
      <c r="H22" s="160"/>
    </row>
    <row r="23" spans="1:8" ht="18" customHeight="1">
      <c r="A23" s="48">
        <v>19</v>
      </c>
      <c r="B23" s="49" t="s">
        <v>441</v>
      </c>
      <c r="C23" s="165">
        <f t="shared" si="0"/>
        <v>2</v>
      </c>
      <c r="D23" s="166">
        <f t="shared" si="1"/>
        <v>11190</v>
      </c>
      <c r="E23" s="50">
        <f>'GO VAP'!D8</f>
        <v>2</v>
      </c>
      <c r="F23" s="159">
        <f>'GO VAP'!G8</f>
        <v>11190</v>
      </c>
      <c r="G23" s="50"/>
      <c r="H23" s="159"/>
    </row>
    <row r="24" spans="1:8" ht="18" customHeight="1">
      <c r="A24" s="48">
        <v>20</v>
      </c>
      <c r="B24" s="49" t="s">
        <v>442</v>
      </c>
      <c r="C24" s="165">
        <f t="shared" si="0"/>
        <v>25</v>
      </c>
      <c r="D24" s="166">
        <f t="shared" si="1"/>
        <v>3925834</v>
      </c>
      <c r="E24" s="50">
        <f>'B CHANH'!D6</f>
        <v>6</v>
      </c>
      <c r="F24" s="159">
        <f>'B CHANH'!G6</f>
        <v>1801657</v>
      </c>
      <c r="G24" s="50">
        <f>'B CHANH'!E13</f>
        <v>19</v>
      </c>
      <c r="H24" s="159">
        <f>'B CHANH'!G13</f>
        <v>2124177</v>
      </c>
    </row>
    <row r="25" spans="1:8" ht="18" customHeight="1">
      <c r="A25" s="48">
        <v>21</v>
      </c>
      <c r="B25" s="49" t="s">
        <v>443</v>
      </c>
      <c r="C25" s="165">
        <f t="shared" si="0"/>
        <v>1</v>
      </c>
      <c r="D25" s="166">
        <f t="shared" si="1"/>
        <v>1760000</v>
      </c>
      <c r="E25" s="50">
        <f>'CU CHI'!D7</f>
        <v>1</v>
      </c>
      <c r="F25" s="159">
        <f>'CU CHI'!G7</f>
        <v>1760000</v>
      </c>
      <c r="G25" s="50"/>
      <c r="H25" s="159"/>
    </row>
    <row r="26" spans="1:8" ht="18" customHeight="1">
      <c r="A26" s="48">
        <v>22</v>
      </c>
      <c r="B26" s="49" t="s">
        <v>444</v>
      </c>
      <c r="C26" s="165"/>
      <c r="D26" s="166"/>
      <c r="E26" s="50"/>
      <c r="F26" s="160"/>
      <c r="G26" s="50"/>
      <c r="H26" s="160"/>
    </row>
    <row r="27" spans="1:8" ht="18" customHeight="1">
      <c r="A27" s="48">
        <v>23</v>
      </c>
      <c r="B27" s="49" t="s">
        <v>49</v>
      </c>
      <c r="C27" s="165">
        <f t="shared" si="0"/>
        <v>2</v>
      </c>
      <c r="D27" s="166">
        <f t="shared" si="1"/>
        <v>378320</v>
      </c>
      <c r="E27" s="50">
        <f>HMON!D9</f>
        <v>2</v>
      </c>
      <c r="F27" s="159">
        <f>HMON!G9</f>
        <v>378320</v>
      </c>
      <c r="G27" s="50"/>
      <c r="H27" s="159"/>
    </row>
    <row r="28" spans="1:8" ht="18" customHeight="1">
      <c r="A28" s="51">
        <v>24</v>
      </c>
      <c r="B28" s="52" t="s">
        <v>445</v>
      </c>
      <c r="C28" s="165">
        <f t="shared" si="0"/>
        <v>17</v>
      </c>
      <c r="D28" s="166">
        <f t="shared" si="1"/>
        <v>1894368</v>
      </c>
      <c r="E28" s="53">
        <f>'NHA BE'!D23</f>
        <v>17</v>
      </c>
      <c r="F28" s="161">
        <f>'NHA BE'!G23</f>
        <v>1894368</v>
      </c>
      <c r="G28" s="53"/>
      <c r="H28" s="161"/>
    </row>
    <row r="29" spans="1:8" s="8" customFormat="1" ht="18" customHeight="1">
      <c r="A29" s="251" t="s">
        <v>148</v>
      </c>
      <c r="B29" s="252"/>
      <c r="C29" s="7">
        <f>E29+G29</f>
        <v>104</v>
      </c>
      <c r="D29" s="10">
        <f>F29+H29</f>
        <v>9994626.45</v>
      </c>
      <c r="E29" s="5">
        <f>SUM(E5:E28)</f>
        <v>85</v>
      </c>
      <c r="F29" s="162">
        <f>SUM(F5:F28)</f>
        <v>7870449.45</v>
      </c>
      <c r="G29" s="5">
        <f>SUM(G5:G28)</f>
        <v>19</v>
      </c>
      <c r="H29" s="162">
        <f>SUM(H5:H28)</f>
        <v>2124177</v>
      </c>
    </row>
    <row r="31" ht="15.75">
      <c r="D31" s="34"/>
    </row>
  </sheetData>
  <sheetProtection/>
  <mergeCells count="8">
    <mergeCell ref="A1:H1"/>
    <mergeCell ref="G3:H3"/>
    <mergeCell ref="C3:D3"/>
    <mergeCell ref="A29:B29"/>
    <mergeCell ref="A3:A4"/>
    <mergeCell ref="B3:B4"/>
    <mergeCell ref="E3:F3"/>
    <mergeCell ref="A2:H2"/>
  </mergeCells>
  <printOptions/>
  <pageMargins left="0.7086614173228347" right="0.1968503937007874"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7"/>
  <sheetViews>
    <sheetView zoomScalePageLayoutView="0" workbookViewId="0" topLeftCell="A1">
      <selection activeCell="H13" sqref="H13"/>
    </sheetView>
  </sheetViews>
  <sheetFormatPr defaultColWidth="9.140625" defaultRowHeight="12.75"/>
  <cols>
    <col min="1" max="1" width="4.140625" style="36" customWidth="1"/>
    <col min="2" max="2" width="8.8515625" style="37" customWidth="1"/>
    <col min="3" max="3" width="14.7109375" style="38" customWidth="1"/>
    <col min="4" max="4" width="10.28125" style="43" customWidth="1"/>
    <col min="5" max="5" width="8.140625" style="36" customWidth="1"/>
    <col min="6" max="6" width="7.421875" style="94" customWidth="1"/>
    <col min="7" max="7" width="8.28125" style="36" customWidth="1"/>
    <col min="8" max="8" width="11.140625" style="36" customWidth="1"/>
    <col min="9" max="9" width="10.421875" style="94" customWidth="1"/>
    <col min="10" max="10" width="9.57421875" style="36" customWidth="1"/>
    <col min="11" max="11" width="9.421875" style="36" customWidth="1"/>
    <col min="12" max="12" width="7.7109375" style="36" customWidth="1"/>
    <col min="13" max="13" width="8.00390625" style="36" customWidth="1"/>
    <col min="14" max="14" width="10.140625" style="42" customWidth="1"/>
    <col min="15" max="15" width="14.140625" style="95" customWidth="1"/>
    <col min="16" max="16" width="14.28125" style="95" customWidth="1"/>
    <col min="17" max="16384" width="9.140625" style="37" customWidth="1"/>
  </cols>
  <sheetData>
    <row r="1" spans="1:16" ht="36" customHeight="1">
      <c r="A1" s="261" t="s">
        <v>412</v>
      </c>
      <c r="B1" s="261"/>
      <c r="C1" s="261"/>
      <c r="D1" s="261"/>
      <c r="E1" s="261"/>
      <c r="F1" s="261"/>
      <c r="G1" s="261"/>
      <c r="H1" s="261"/>
      <c r="I1" s="261"/>
      <c r="J1" s="261"/>
      <c r="K1" s="261"/>
      <c r="L1" s="261"/>
      <c r="M1" s="261"/>
      <c r="N1" s="261"/>
      <c r="O1" s="261"/>
      <c r="P1" s="261"/>
    </row>
    <row r="2" spans="1:16" s="40" customFormat="1" ht="15.75" customHeight="1">
      <c r="A2" s="273"/>
      <c r="B2" s="273"/>
      <c r="C2" s="273"/>
      <c r="D2" s="273"/>
      <c r="E2" s="273"/>
      <c r="F2" s="273"/>
      <c r="G2" s="273"/>
      <c r="H2" s="273"/>
      <c r="I2" s="273"/>
      <c r="J2" s="273"/>
      <c r="K2" s="273"/>
      <c r="L2" s="273"/>
      <c r="M2" s="273"/>
      <c r="N2" s="273"/>
      <c r="O2" s="273"/>
      <c r="P2" s="273"/>
    </row>
    <row r="3" spans="1:16" s="42" customFormat="1" ht="34.5" customHeight="1">
      <c r="A3" s="257" t="s">
        <v>187</v>
      </c>
      <c r="B3" s="257" t="s">
        <v>188</v>
      </c>
      <c r="C3" s="257" t="s">
        <v>189</v>
      </c>
      <c r="D3" s="257" t="s">
        <v>190</v>
      </c>
      <c r="E3" s="257" t="s">
        <v>191</v>
      </c>
      <c r="F3" s="257"/>
      <c r="G3" s="257" t="s">
        <v>53</v>
      </c>
      <c r="H3" s="257" t="s">
        <v>209</v>
      </c>
      <c r="I3" s="257"/>
      <c r="J3" s="257" t="s">
        <v>210</v>
      </c>
      <c r="K3" s="257"/>
      <c r="L3" s="257" t="s">
        <v>207</v>
      </c>
      <c r="M3" s="257" t="s">
        <v>215</v>
      </c>
      <c r="N3" s="257" t="s">
        <v>211</v>
      </c>
      <c r="O3" s="257" t="s">
        <v>218</v>
      </c>
      <c r="P3" s="257" t="s">
        <v>411</v>
      </c>
    </row>
    <row r="4" spans="1:16" s="42" customFormat="1" ht="58.5" customHeight="1">
      <c r="A4" s="257"/>
      <c r="B4" s="257"/>
      <c r="C4" s="257"/>
      <c r="D4" s="257"/>
      <c r="E4" s="106" t="s">
        <v>192</v>
      </c>
      <c r="F4" s="106" t="s">
        <v>196</v>
      </c>
      <c r="G4" s="257"/>
      <c r="H4" s="106" t="s">
        <v>193</v>
      </c>
      <c r="I4" s="106" t="s">
        <v>194</v>
      </c>
      <c r="J4" s="106" t="s">
        <v>195</v>
      </c>
      <c r="K4" s="106" t="s">
        <v>194</v>
      </c>
      <c r="L4" s="257"/>
      <c r="M4" s="257"/>
      <c r="N4" s="257"/>
      <c r="O4" s="257"/>
      <c r="P4" s="257"/>
    </row>
    <row r="5" spans="1:16" s="108" customFormat="1" ht="12.75">
      <c r="A5" s="106">
        <v>1</v>
      </c>
      <c r="B5" s="106">
        <v>2</v>
      </c>
      <c r="C5" s="106">
        <v>3</v>
      </c>
      <c r="D5" s="106">
        <v>4</v>
      </c>
      <c r="E5" s="106">
        <v>5</v>
      </c>
      <c r="F5" s="106">
        <v>6</v>
      </c>
      <c r="G5" s="106">
        <v>7</v>
      </c>
      <c r="H5" s="106">
        <v>8</v>
      </c>
      <c r="I5" s="106">
        <v>9</v>
      </c>
      <c r="J5" s="106">
        <v>10</v>
      </c>
      <c r="K5" s="106">
        <v>11</v>
      </c>
      <c r="L5" s="106">
        <v>12</v>
      </c>
      <c r="M5" s="106">
        <v>13</v>
      </c>
      <c r="N5" s="106">
        <v>14</v>
      </c>
      <c r="O5" s="106">
        <v>15</v>
      </c>
      <c r="P5" s="106">
        <v>16</v>
      </c>
    </row>
    <row r="6" spans="1:16" s="38" customFormat="1" ht="126.75" customHeight="1">
      <c r="A6" s="81">
        <v>1</v>
      </c>
      <c r="B6" s="91" t="s">
        <v>370</v>
      </c>
      <c r="C6" s="91" t="s">
        <v>371</v>
      </c>
      <c r="D6" s="81" t="s">
        <v>372</v>
      </c>
      <c r="E6" s="81" t="s">
        <v>373</v>
      </c>
      <c r="F6" s="81" t="s">
        <v>374</v>
      </c>
      <c r="G6" s="92">
        <v>4766</v>
      </c>
      <c r="H6" s="81" t="s">
        <v>375</v>
      </c>
      <c r="I6" s="82">
        <v>39492</v>
      </c>
      <c r="J6" s="81" t="s">
        <v>376</v>
      </c>
      <c r="K6" s="82">
        <v>40238</v>
      </c>
      <c r="L6" s="81"/>
      <c r="M6" s="91"/>
      <c r="N6" s="81" t="s">
        <v>432</v>
      </c>
      <c r="O6" s="91" t="s">
        <v>431</v>
      </c>
      <c r="P6" s="81" t="s">
        <v>458</v>
      </c>
    </row>
    <row r="7" spans="1:16" s="35" customFormat="1" ht="15.75">
      <c r="A7" s="283" t="s">
        <v>225</v>
      </c>
      <c r="B7" s="284"/>
      <c r="C7" s="285"/>
      <c r="D7" s="54">
        <f>A6</f>
        <v>1</v>
      </c>
      <c r="E7" s="55"/>
      <c r="F7" s="155"/>
      <c r="G7" s="71">
        <f>G6</f>
        <v>4766</v>
      </c>
      <c r="H7" s="55"/>
      <c r="I7" s="155"/>
      <c r="J7" s="55"/>
      <c r="K7" s="55"/>
      <c r="L7" s="55"/>
      <c r="M7" s="55"/>
      <c r="N7" s="80"/>
      <c r="O7" s="156"/>
      <c r="P7" s="156"/>
    </row>
  </sheetData>
  <sheetProtection/>
  <mergeCells count="16">
    <mergeCell ref="J3:K3"/>
    <mergeCell ref="P3:P4"/>
    <mergeCell ref="L3:L4"/>
    <mergeCell ref="M3:M4"/>
    <mergeCell ref="N3:N4"/>
    <mergeCell ref="O3:O4"/>
    <mergeCell ref="A7:C7"/>
    <mergeCell ref="A1:P1"/>
    <mergeCell ref="A2:P2"/>
    <mergeCell ref="A3:A4"/>
    <mergeCell ref="B3:B4"/>
    <mergeCell ref="C3:C4"/>
    <mergeCell ref="D3:D4"/>
    <mergeCell ref="E3:F3"/>
    <mergeCell ref="G3:G4"/>
    <mergeCell ref="H3:I3"/>
  </mergeCells>
  <printOptions/>
  <pageMargins left="0.49" right="0.15748031496062992" top="0.984251968503937" bottom="0.984251968503937" header="0.5118110236220472" footer="0.5118110236220472"/>
  <pageSetup horizontalDpi="200" verticalDpi="200" orientation="landscape" paperSize="9" scale="90" r:id="rId1"/>
  <headerFooter alignWithMargins="0">
    <oddFooter>&amp;L&amp;Z&amp;F&amp;R&amp;P/&amp;N</oddFooter>
  </headerFooter>
</worksheet>
</file>

<file path=xl/worksheets/sheet11.xml><?xml version="1.0" encoding="utf-8"?>
<worksheet xmlns="http://schemas.openxmlformats.org/spreadsheetml/2006/main" xmlns:r="http://schemas.openxmlformats.org/officeDocument/2006/relationships">
  <sheetPr>
    <tabColor indexed="50"/>
  </sheetPr>
  <dimension ref="A1:P21"/>
  <sheetViews>
    <sheetView tabSelected="1" zoomScale="90" zoomScaleNormal="90" zoomScalePageLayoutView="0" workbookViewId="0" topLeftCell="A10">
      <selection activeCell="P14" sqref="P14"/>
    </sheetView>
  </sheetViews>
  <sheetFormatPr defaultColWidth="9.140625" defaultRowHeight="12.75"/>
  <cols>
    <col min="1" max="1" width="6.140625" style="44" customWidth="1"/>
    <col min="2" max="2" width="12.421875" style="44" customWidth="1"/>
    <col min="3" max="3" width="13.28125" style="44" customWidth="1"/>
    <col min="4" max="4" width="13.140625" style="44" bestFit="1" customWidth="1"/>
    <col min="5" max="6" width="9.140625" style="44" customWidth="1"/>
    <col min="7" max="7" width="8.421875" style="44" customWidth="1"/>
    <col min="8" max="8" width="11.00390625" style="44" customWidth="1"/>
    <col min="9" max="9" width="11.8515625" style="44" customWidth="1"/>
    <col min="10" max="10" width="10.57421875" style="44" customWidth="1"/>
    <col min="11" max="11" width="11.57421875" style="44" customWidth="1"/>
    <col min="12" max="12" width="11.28125" style="44" customWidth="1"/>
    <col min="13" max="13" width="6.140625" style="44" customWidth="1"/>
    <col min="14" max="14" width="8.00390625" style="44" customWidth="1"/>
    <col min="15" max="15" width="14.421875" style="44" customWidth="1"/>
    <col min="16" max="16" width="21.421875" style="44" customWidth="1"/>
    <col min="17" max="16384" width="9.140625" style="44" customWidth="1"/>
  </cols>
  <sheetData>
    <row r="1" spans="1:16" s="12" customFormat="1" ht="38.25" customHeight="1">
      <c r="A1" s="261" t="s">
        <v>342</v>
      </c>
      <c r="B1" s="261"/>
      <c r="C1" s="261"/>
      <c r="D1" s="261"/>
      <c r="E1" s="261"/>
      <c r="F1" s="261"/>
      <c r="G1" s="261"/>
      <c r="H1" s="261"/>
      <c r="I1" s="261"/>
      <c r="J1" s="261"/>
      <c r="K1" s="261"/>
      <c r="L1" s="261"/>
      <c r="M1" s="261"/>
      <c r="N1" s="261"/>
      <c r="O1" s="261"/>
      <c r="P1" s="261"/>
    </row>
    <row r="2" spans="1:16" s="15" customFormat="1" ht="15.75">
      <c r="A2" s="273"/>
      <c r="B2" s="273"/>
      <c r="C2" s="273"/>
      <c r="D2" s="273"/>
      <c r="E2" s="273"/>
      <c r="F2" s="273"/>
      <c r="G2" s="273"/>
      <c r="H2" s="273"/>
      <c r="I2" s="273"/>
      <c r="J2" s="273"/>
      <c r="K2" s="273"/>
      <c r="L2" s="273"/>
      <c r="M2" s="273"/>
      <c r="N2" s="273"/>
      <c r="O2" s="273"/>
      <c r="P2" s="273"/>
    </row>
    <row r="3" spans="1:16" s="4" customFormat="1" ht="44.25" customHeight="1">
      <c r="A3" s="268" t="s">
        <v>187</v>
      </c>
      <c r="B3" s="268" t="s">
        <v>188</v>
      </c>
      <c r="C3" s="268" t="s">
        <v>189</v>
      </c>
      <c r="D3" s="268" t="s">
        <v>190</v>
      </c>
      <c r="E3" s="268" t="s">
        <v>191</v>
      </c>
      <c r="F3" s="268"/>
      <c r="G3" s="268" t="s">
        <v>53</v>
      </c>
      <c r="H3" s="268" t="s">
        <v>209</v>
      </c>
      <c r="I3" s="268"/>
      <c r="J3" s="268" t="s">
        <v>210</v>
      </c>
      <c r="K3" s="268"/>
      <c r="L3" s="268" t="s">
        <v>214</v>
      </c>
      <c r="M3" s="268" t="s">
        <v>215</v>
      </c>
      <c r="N3" s="268" t="s">
        <v>211</v>
      </c>
      <c r="O3" s="268" t="s">
        <v>216</v>
      </c>
      <c r="P3" s="268" t="s">
        <v>411</v>
      </c>
    </row>
    <row r="4" spans="1:16" s="4" customFormat="1" ht="37.5" customHeight="1">
      <c r="A4" s="268"/>
      <c r="B4" s="268"/>
      <c r="C4" s="268"/>
      <c r="D4" s="268"/>
      <c r="E4" s="54" t="s">
        <v>192</v>
      </c>
      <c r="F4" s="54" t="s">
        <v>196</v>
      </c>
      <c r="G4" s="268"/>
      <c r="H4" s="54" t="s">
        <v>193</v>
      </c>
      <c r="I4" s="54" t="s">
        <v>194</v>
      </c>
      <c r="J4" s="54" t="s">
        <v>195</v>
      </c>
      <c r="K4" s="54" t="s">
        <v>194</v>
      </c>
      <c r="L4" s="268"/>
      <c r="M4" s="268"/>
      <c r="N4" s="268"/>
      <c r="O4" s="268"/>
      <c r="P4" s="268"/>
    </row>
    <row r="5" spans="1:16" s="147" customFormat="1" ht="15.75">
      <c r="A5" s="54">
        <v>1</v>
      </c>
      <c r="B5" s="54">
        <v>2</v>
      </c>
      <c r="C5" s="54">
        <v>3</v>
      </c>
      <c r="D5" s="54">
        <v>4</v>
      </c>
      <c r="E5" s="54">
        <v>5</v>
      </c>
      <c r="F5" s="54">
        <v>6</v>
      </c>
      <c r="G5" s="54">
        <v>7</v>
      </c>
      <c r="H5" s="54">
        <v>8</v>
      </c>
      <c r="I5" s="54">
        <v>9</v>
      </c>
      <c r="J5" s="54">
        <v>10</v>
      </c>
      <c r="K5" s="54">
        <v>11</v>
      </c>
      <c r="L5" s="54">
        <v>12</v>
      </c>
      <c r="M5" s="54">
        <v>13</v>
      </c>
      <c r="N5" s="54">
        <v>14</v>
      </c>
      <c r="O5" s="54">
        <v>15</v>
      </c>
      <c r="P5" s="54">
        <v>16</v>
      </c>
    </row>
    <row r="6" spans="1:16" s="4" customFormat="1" ht="94.5">
      <c r="A6" s="67">
        <v>1</v>
      </c>
      <c r="B6" s="75" t="s">
        <v>206</v>
      </c>
      <c r="C6" s="75" t="s">
        <v>58</v>
      </c>
      <c r="D6" s="75" t="s">
        <v>233</v>
      </c>
      <c r="E6" s="67" t="s">
        <v>47</v>
      </c>
      <c r="F6" s="67" t="s">
        <v>46</v>
      </c>
      <c r="G6" s="68">
        <v>89000</v>
      </c>
      <c r="H6" s="79" t="s">
        <v>61</v>
      </c>
      <c r="I6" s="77">
        <v>40216</v>
      </c>
      <c r="J6" s="67" t="s">
        <v>59</v>
      </c>
      <c r="K6" s="67" t="s">
        <v>60</v>
      </c>
      <c r="L6" s="77">
        <v>40946</v>
      </c>
      <c r="M6" s="67"/>
      <c r="N6" s="67">
        <v>0</v>
      </c>
      <c r="O6" s="149" t="s">
        <v>56</v>
      </c>
      <c r="P6" s="67" t="s">
        <v>479</v>
      </c>
    </row>
    <row r="7" spans="1:16" s="78" customFormat="1" ht="78.75">
      <c r="A7" s="67">
        <f aca="true" t="shared" si="0" ref="A7:A18">A6+1</f>
        <v>2</v>
      </c>
      <c r="B7" s="67" t="s">
        <v>283</v>
      </c>
      <c r="C7" s="67" t="s">
        <v>284</v>
      </c>
      <c r="D7" s="67" t="s">
        <v>285</v>
      </c>
      <c r="E7" s="67" t="s">
        <v>286</v>
      </c>
      <c r="F7" s="67" t="s">
        <v>46</v>
      </c>
      <c r="G7" s="68">
        <v>2364</v>
      </c>
      <c r="H7" s="79" t="s">
        <v>287</v>
      </c>
      <c r="I7" s="77">
        <v>40221</v>
      </c>
      <c r="J7" s="67"/>
      <c r="K7" s="67"/>
      <c r="L7" s="77">
        <v>40586</v>
      </c>
      <c r="M7" s="167"/>
      <c r="N7" s="150"/>
      <c r="O7" s="245" t="s">
        <v>758</v>
      </c>
      <c r="P7" s="67" t="s">
        <v>453</v>
      </c>
    </row>
    <row r="8" spans="1:16" s="78" customFormat="1" ht="110.25">
      <c r="A8" s="67">
        <f t="shared" si="0"/>
        <v>3</v>
      </c>
      <c r="B8" s="67" t="s">
        <v>283</v>
      </c>
      <c r="C8" s="67" t="s">
        <v>288</v>
      </c>
      <c r="D8" s="67" t="s">
        <v>289</v>
      </c>
      <c r="E8" s="67" t="s">
        <v>286</v>
      </c>
      <c r="F8" s="67" t="s">
        <v>46</v>
      </c>
      <c r="G8" s="68">
        <v>2350</v>
      </c>
      <c r="H8" s="79" t="s">
        <v>287</v>
      </c>
      <c r="I8" s="77">
        <v>40221</v>
      </c>
      <c r="J8" s="67"/>
      <c r="K8" s="67"/>
      <c r="L8" s="77">
        <v>40586</v>
      </c>
      <c r="M8" s="167"/>
      <c r="N8" s="150"/>
      <c r="O8" s="67" t="s">
        <v>423</v>
      </c>
      <c r="P8" s="67" t="s">
        <v>454</v>
      </c>
    </row>
    <row r="9" spans="1:16" s="78" customFormat="1" ht="78.75">
      <c r="A9" s="67">
        <f t="shared" si="0"/>
        <v>4</v>
      </c>
      <c r="B9" s="67" t="s">
        <v>290</v>
      </c>
      <c r="C9" s="67" t="s">
        <v>291</v>
      </c>
      <c r="D9" s="67" t="s">
        <v>292</v>
      </c>
      <c r="E9" s="67" t="s">
        <v>293</v>
      </c>
      <c r="F9" s="67" t="s">
        <v>46</v>
      </c>
      <c r="G9" s="68">
        <v>10814</v>
      </c>
      <c r="H9" s="67" t="s">
        <v>294</v>
      </c>
      <c r="I9" s="77" t="s">
        <v>295</v>
      </c>
      <c r="J9" s="67" t="s">
        <v>296</v>
      </c>
      <c r="K9" s="67" t="s">
        <v>297</v>
      </c>
      <c r="L9" s="77" t="s">
        <v>298</v>
      </c>
      <c r="M9" s="167"/>
      <c r="N9" s="128"/>
      <c r="O9" s="295" t="s">
        <v>759</v>
      </c>
      <c r="P9" s="67" t="s">
        <v>455</v>
      </c>
    </row>
    <row r="10" spans="1:16" s="78" customFormat="1" ht="110.25">
      <c r="A10" s="67">
        <f t="shared" si="0"/>
        <v>5</v>
      </c>
      <c r="B10" s="67" t="s">
        <v>282</v>
      </c>
      <c r="C10" s="67" t="s">
        <v>299</v>
      </c>
      <c r="D10" s="67" t="s">
        <v>300</v>
      </c>
      <c r="E10" s="67" t="s">
        <v>293</v>
      </c>
      <c r="F10" s="67" t="s">
        <v>46</v>
      </c>
      <c r="G10" s="68">
        <v>2715</v>
      </c>
      <c r="H10" s="67" t="s">
        <v>301</v>
      </c>
      <c r="I10" s="67" t="s">
        <v>302</v>
      </c>
      <c r="J10" s="80"/>
      <c r="K10" s="80"/>
      <c r="L10" s="67" t="s">
        <v>303</v>
      </c>
      <c r="M10" s="167"/>
      <c r="N10" s="128"/>
      <c r="O10" s="296"/>
      <c r="P10" s="67" t="s">
        <v>456</v>
      </c>
    </row>
    <row r="11" spans="1:16" s="78" customFormat="1" ht="78.75">
      <c r="A11" s="67">
        <f t="shared" si="0"/>
        <v>6</v>
      </c>
      <c r="B11" s="67" t="s">
        <v>290</v>
      </c>
      <c r="C11" s="67" t="s">
        <v>304</v>
      </c>
      <c r="D11" s="67" t="s">
        <v>305</v>
      </c>
      <c r="E11" s="67" t="s">
        <v>293</v>
      </c>
      <c r="F11" s="67" t="s">
        <v>46</v>
      </c>
      <c r="G11" s="68">
        <v>3030</v>
      </c>
      <c r="H11" s="67" t="s">
        <v>306</v>
      </c>
      <c r="I11" s="67" t="s">
        <v>302</v>
      </c>
      <c r="J11" s="67"/>
      <c r="K11" s="79"/>
      <c r="L11" s="67" t="s">
        <v>303</v>
      </c>
      <c r="M11" s="167"/>
      <c r="N11" s="128"/>
      <c r="O11" s="245" t="s">
        <v>760</v>
      </c>
      <c r="P11" s="67" t="s">
        <v>424</v>
      </c>
    </row>
    <row r="12" spans="1:16" s="78" customFormat="1" ht="78.75">
      <c r="A12" s="67">
        <f t="shared" si="0"/>
        <v>7</v>
      </c>
      <c r="B12" s="67" t="s">
        <v>290</v>
      </c>
      <c r="C12" s="67" t="s">
        <v>307</v>
      </c>
      <c r="D12" s="67" t="s">
        <v>308</v>
      </c>
      <c r="E12" s="67" t="s">
        <v>309</v>
      </c>
      <c r="F12" s="67" t="s">
        <v>46</v>
      </c>
      <c r="G12" s="68">
        <v>16303</v>
      </c>
      <c r="H12" s="79" t="s">
        <v>310</v>
      </c>
      <c r="I12" s="67" t="s">
        <v>311</v>
      </c>
      <c r="J12" s="67" t="s">
        <v>312</v>
      </c>
      <c r="K12" s="151">
        <v>40490</v>
      </c>
      <c r="L12" s="67" t="s">
        <v>313</v>
      </c>
      <c r="M12" s="167"/>
      <c r="N12" s="128"/>
      <c r="O12" s="67" t="s">
        <v>419</v>
      </c>
      <c r="P12" s="67" t="s">
        <v>425</v>
      </c>
    </row>
    <row r="13" spans="1:16" s="78" customFormat="1" ht="94.5">
      <c r="A13" s="67">
        <f t="shared" si="0"/>
        <v>8</v>
      </c>
      <c r="B13" s="67" t="s">
        <v>290</v>
      </c>
      <c r="C13" s="67" t="s">
        <v>314</v>
      </c>
      <c r="D13" s="67" t="s">
        <v>315</v>
      </c>
      <c r="E13" s="67" t="s">
        <v>316</v>
      </c>
      <c r="F13" s="67" t="s">
        <v>46</v>
      </c>
      <c r="G13" s="68">
        <v>54994</v>
      </c>
      <c r="H13" s="79" t="s">
        <v>317</v>
      </c>
      <c r="I13" s="67" t="s">
        <v>318</v>
      </c>
      <c r="J13" s="67" t="s">
        <v>319</v>
      </c>
      <c r="K13" s="67" t="s">
        <v>320</v>
      </c>
      <c r="L13" s="67" t="s">
        <v>321</v>
      </c>
      <c r="M13" s="167"/>
      <c r="N13" s="128"/>
      <c r="O13" s="67" t="s">
        <v>419</v>
      </c>
      <c r="P13" s="67" t="s">
        <v>426</v>
      </c>
    </row>
    <row r="14" spans="1:16" s="171" customFormat="1" ht="123" customHeight="1">
      <c r="A14" s="67">
        <f t="shared" si="0"/>
        <v>9</v>
      </c>
      <c r="B14" s="56" t="s">
        <v>586</v>
      </c>
      <c r="C14" s="56" t="s">
        <v>587</v>
      </c>
      <c r="D14" s="56" t="s">
        <v>588</v>
      </c>
      <c r="E14" s="56" t="s">
        <v>309</v>
      </c>
      <c r="F14" s="56" t="s">
        <v>46</v>
      </c>
      <c r="G14" s="207">
        <v>33550</v>
      </c>
      <c r="H14" s="56" t="s">
        <v>589</v>
      </c>
      <c r="I14" s="56" t="s">
        <v>590</v>
      </c>
      <c r="J14" s="56" t="s">
        <v>591</v>
      </c>
      <c r="K14" s="208">
        <v>41244</v>
      </c>
      <c r="L14" s="56" t="s">
        <v>592</v>
      </c>
      <c r="M14" s="194"/>
      <c r="N14" s="194">
        <v>100</v>
      </c>
      <c r="O14" s="67" t="s">
        <v>593</v>
      </c>
      <c r="P14" s="245" t="s">
        <v>761</v>
      </c>
    </row>
    <row r="15" spans="1:16" s="171" customFormat="1" ht="126">
      <c r="A15" s="67">
        <f t="shared" si="0"/>
        <v>10</v>
      </c>
      <c r="B15" s="67" t="s">
        <v>594</v>
      </c>
      <c r="C15" s="56" t="s">
        <v>595</v>
      </c>
      <c r="D15" s="56" t="s">
        <v>596</v>
      </c>
      <c r="E15" s="209"/>
      <c r="F15" s="56" t="s">
        <v>46</v>
      </c>
      <c r="G15" s="210">
        <v>4451</v>
      </c>
      <c r="H15" s="56" t="s">
        <v>597</v>
      </c>
      <c r="I15" s="211">
        <v>40371</v>
      </c>
      <c r="J15" s="56" t="s">
        <v>598</v>
      </c>
      <c r="K15" s="211">
        <v>40786</v>
      </c>
      <c r="L15" s="211">
        <v>41102</v>
      </c>
      <c r="M15" s="194"/>
      <c r="N15" s="194">
        <v>100</v>
      </c>
      <c r="O15" s="67" t="s">
        <v>599</v>
      </c>
      <c r="P15" s="67" t="s">
        <v>600</v>
      </c>
    </row>
    <row r="16" spans="1:16" s="212" customFormat="1" ht="126">
      <c r="A16" s="67">
        <f t="shared" si="0"/>
        <v>11</v>
      </c>
      <c r="B16" s="67" t="s">
        <v>601</v>
      </c>
      <c r="C16" s="56" t="s">
        <v>602</v>
      </c>
      <c r="D16" s="67" t="s">
        <v>603</v>
      </c>
      <c r="E16" s="67" t="s">
        <v>47</v>
      </c>
      <c r="F16" s="67" t="s">
        <v>46</v>
      </c>
      <c r="G16" s="68">
        <v>66792</v>
      </c>
      <c r="H16" s="67" t="s">
        <v>604</v>
      </c>
      <c r="I16" s="67" t="s">
        <v>590</v>
      </c>
      <c r="J16" s="67" t="s">
        <v>605</v>
      </c>
      <c r="K16" s="67" t="s">
        <v>606</v>
      </c>
      <c r="L16" s="67" t="s">
        <v>592</v>
      </c>
      <c r="M16" s="194"/>
      <c r="N16" s="194">
        <v>100</v>
      </c>
      <c r="O16" s="67" t="s">
        <v>607</v>
      </c>
      <c r="P16" s="67" t="s">
        <v>608</v>
      </c>
    </row>
    <row r="17" spans="1:16" s="212" customFormat="1" ht="94.5">
      <c r="A17" s="67">
        <f t="shared" si="0"/>
        <v>12</v>
      </c>
      <c r="B17" s="67" t="s">
        <v>609</v>
      </c>
      <c r="C17" s="56" t="s">
        <v>610</v>
      </c>
      <c r="D17" s="67" t="s">
        <v>611</v>
      </c>
      <c r="E17" s="67" t="s">
        <v>612</v>
      </c>
      <c r="F17" s="67" t="s">
        <v>46</v>
      </c>
      <c r="G17" s="68">
        <v>13016</v>
      </c>
      <c r="H17" s="67" t="s">
        <v>613</v>
      </c>
      <c r="I17" s="77">
        <v>39513</v>
      </c>
      <c r="J17" s="67"/>
      <c r="K17" s="67"/>
      <c r="L17" s="67"/>
      <c r="M17" s="194"/>
      <c r="N17" s="194">
        <v>100</v>
      </c>
      <c r="O17" s="67"/>
      <c r="P17" s="67" t="s">
        <v>608</v>
      </c>
    </row>
    <row r="18" spans="1:16" s="212" customFormat="1" ht="94.5">
      <c r="A18" s="67">
        <f t="shared" si="0"/>
        <v>13</v>
      </c>
      <c r="B18" s="67" t="s">
        <v>71</v>
      </c>
      <c r="C18" s="56" t="s">
        <v>614</v>
      </c>
      <c r="D18" s="67"/>
      <c r="E18" s="67" t="s">
        <v>615</v>
      </c>
      <c r="F18" s="67" t="s">
        <v>46</v>
      </c>
      <c r="G18" s="68">
        <v>34747</v>
      </c>
      <c r="H18" s="67" t="s">
        <v>616</v>
      </c>
      <c r="I18" s="77">
        <v>40037</v>
      </c>
      <c r="J18" s="67"/>
      <c r="K18" s="67"/>
      <c r="L18" s="67"/>
      <c r="M18" s="194"/>
      <c r="N18" s="194">
        <v>100</v>
      </c>
      <c r="O18" s="67"/>
      <c r="P18" s="67" t="s">
        <v>608</v>
      </c>
    </row>
    <row r="19" spans="1:16" s="4" customFormat="1" ht="25.5" customHeight="1">
      <c r="A19" s="268" t="s">
        <v>225</v>
      </c>
      <c r="B19" s="268"/>
      <c r="C19" s="268"/>
      <c r="D19" s="146">
        <f>A18</f>
        <v>13</v>
      </c>
      <c r="E19" s="146"/>
      <c r="F19" s="146"/>
      <c r="G19" s="152">
        <f>SUM(G6:G18)</f>
        <v>334126</v>
      </c>
      <c r="H19" s="79"/>
      <c r="I19" s="72"/>
      <c r="J19" s="72"/>
      <c r="K19" s="72"/>
      <c r="L19" s="72"/>
      <c r="M19" s="72"/>
      <c r="N19" s="72"/>
      <c r="O19" s="72"/>
      <c r="P19" s="72"/>
    </row>
    <row r="20" spans="1:4" s="4" customFormat="1" ht="15.75">
      <c r="A20" s="286"/>
      <c r="B20" s="286"/>
      <c r="C20" s="61"/>
      <c r="D20" s="61"/>
    </row>
    <row r="21" spans="1:4" s="4" customFormat="1" ht="15.75">
      <c r="A21" s="62"/>
      <c r="C21" s="62"/>
      <c r="D21" s="61"/>
    </row>
    <row r="22" s="4" customFormat="1" ht="15.75"/>
    <row r="23" s="4" customFormat="1" ht="15.75"/>
  </sheetData>
  <sheetProtection/>
  <mergeCells count="18">
    <mergeCell ref="O9:O10"/>
    <mergeCell ref="A19:C19"/>
    <mergeCell ref="A1:P1"/>
    <mergeCell ref="P3:P4"/>
    <mergeCell ref="A20:B20"/>
    <mergeCell ref="E3:F3"/>
    <mergeCell ref="N3:N4"/>
    <mergeCell ref="O3:O4"/>
    <mergeCell ref="B3:B4"/>
    <mergeCell ref="C3:C4"/>
    <mergeCell ref="A2:P2"/>
    <mergeCell ref="M3:M4"/>
    <mergeCell ref="A3:A4"/>
    <mergeCell ref="H3:I3"/>
    <mergeCell ref="G3:G4"/>
    <mergeCell ref="J3:K3"/>
    <mergeCell ref="L3:L4"/>
    <mergeCell ref="D3:D4"/>
  </mergeCells>
  <printOptions/>
  <pageMargins left="0.2362204724409449" right="0.15748031496062992" top="0.5511811023622047" bottom="0.4330708661417323" header="0.2362204724409449" footer="0.1968503937007874"/>
  <pageSetup horizontalDpi="600" verticalDpi="600" orientation="landscape" paperSize="9" scale="82" r:id="rId1"/>
  <headerFooter>
    <oddFooter>&amp;L&amp;8&amp;Z&amp;F&amp;R&amp;P/&amp;N</oddFooter>
  </headerFooter>
</worksheet>
</file>

<file path=xl/worksheets/sheet12.xml><?xml version="1.0" encoding="utf-8"?>
<worksheet xmlns="http://schemas.openxmlformats.org/spreadsheetml/2006/main" xmlns:r="http://schemas.openxmlformats.org/officeDocument/2006/relationships">
  <dimension ref="A1:O10"/>
  <sheetViews>
    <sheetView zoomScalePageLayoutView="0" workbookViewId="0" topLeftCell="A1">
      <selection activeCell="A1" sqref="A1:O1"/>
    </sheetView>
  </sheetViews>
  <sheetFormatPr defaultColWidth="9.140625" defaultRowHeight="12.75"/>
  <cols>
    <col min="1" max="1" width="6.421875" style="171" customWidth="1"/>
    <col min="2" max="2" width="10.57421875" style="171" customWidth="1"/>
    <col min="3" max="3" width="14.00390625" style="171" customWidth="1"/>
    <col min="4" max="4" width="13.57421875" style="171" customWidth="1"/>
    <col min="5" max="7" width="9.140625" style="171" customWidth="1"/>
    <col min="8" max="8" width="13.57421875" style="171" customWidth="1"/>
    <col min="9" max="9" width="12.00390625" style="171" customWidth="1"/>
    <col min="10" max="10" width="10.57421875" style="171" customWidth="1"/>
    <col min="11" max="11" width="11.28125" style="171" customWidth="1"/>
    <col min="12" max="12" width="10.28125" style="171" customWidth="1"/>
    <col min="13" max="13" width="9.28125" style="171" customWidth="1"/>
    <col min="14" max="14" width="12.00390625" style="171" customWidth="1"/>
    <col min="15" max="16384" width="9.140625" style="171" customWidth="1"/>
  </cols>
  <sheetData>
    <row r="1" spans="1:15" ht="45" customHeight="1">
      <c r="A1" s="271" t="s">
        <v>748</v>
      </c>
      <c r="B1" s="271"/>
      <c r="C1" s="271"/>
      <c r="D1" s="271"/>
      <c r="E1" s="271"/>
      <c r="F1" s="271"/>
      <c r="G1" s="271"/>
      <c r="H1" s="271"/>
      <c r="I1" s="271"/>
      <c r="J1" s="271"/>
      <c r="K1" s="271"/>
      <c r="L1" s="271"/>
      <c r="M1" s="271"/>
      <c r="N1" s="271"/>
      <c r="O1" s="271"/>
    </row>
    <row r="2" spans="1:15" ht="15.75">
      <c r="A2" s="172"/>
      <c r="B2" s="173"/>
      <c r="C2" s="174"/>
      <c r="D2" s="174"/>
      <c r="E2" s="172"/>
      <c r="F2" s="172"/>
      <c r="G2" s="172"/>
      <c r="H2" s="172"/>
      <c r="I2" s="172"/>
      <c r="J2" s="172"/>
      <c r="K2" s="172"/>
      <c r="L2" s="172"/>
      <c r="M2" s="172"/>
      <c r="N2" s="173"/>
      <c r="O2" s="4"/>
    </row>
    <row r="3" spans="1:15" s="218" customFormat="1" ht="56.25" customHeight="1">
      <c r="A3" s="289" t="s">
        <v>187</v>
      </c>
      <c r="B3" s="289" t="s">
        <v>188</v>
      </c>
      <c r="C3" s="287" t="s">
        <v>189</v>
      </c>
      <c r="D3" s="287" t="s">
        <v>190</v>
      </c>
      <c r="E3" s="290" t="s">
        <v>191</v>
      </c>
      <c r="F3" s="291"/>
      <c r="G3" s="287" t="s">
        <v>53</v>
      </c>
      <c r="H3" s="289" t="s">
        <v>209</v>
      </c>
      <c r="I3" s="289"/>
      <c r="J3" s="289" t="s">
        <v>210</v>
      </c>
      <c r="K3" s="289"/>
      <c r="L3" s="287" t="s">
        <v>110</v>
      </c>
      <c r="M3" s="257" t="s">
        <v>211</v>
      </c>
      <c r="N3" s="289" t="s">
        <v>70</v>
      </c>
      <c r="O3" s="275" t="s">
        <v>411</v>
      </c>
    </row>
    <row r="4" spans="1:15" s="218" customFormat="1" ht="25.5">
      <c r="A4" s="289"/>
      <c r="B4" s="289"/>
      <c r="C4" s="288"/>
      <c r="D4" s="288"/>
      <c r="E4" s="217" t="s">
        <v>192</v>
      </c>
      <c r="F4" s="217" t="s">
        <v>196</v>
      </c>
      <c r="G4" s="288"/>
      <c r="H4" s="217" t="s">
        <v>193</v>
      </c>
      <c r="I4" s="217" t="s">
        <v>194</v>
      </c>
      <c r="J4" s="217" t="s">
        <v>195</v>
      </c>
      <c r="K4" s="217" t="s">
        <v>194</v>
      </c>
      <c r="L4" s="288"/>
      <c r="M4" s="257"/>
      <c r="N4" s="289"/>
      <c r="O4" s="275"/>
    </row>
    <row r="5" spans="1:15" s="218" customFormat="1" ht="12.75">
      <c r="A5" s="219">
        <v>1</v>
      </c>
      <c r="B5" s="219">
        <v>2</v>
      </c>
      <c r="C5" s="219">
        <v>3</v>
      </c>
      <c r="D5" s="219">
        <v>4</v>
      </c>
      <c r="E5" s="219">
        <v>5</v>
      </c>
      <c r="F5" s="219">
        <v>6</v>
      </c>
      <c r="G5" s="219">
        <v>7</v>
      </c>
      <c r="H5" s="219">
        <v>8</v>
      </c>
      <c r="I5" s="219">
        <v>9</v>
      </c>
      <c r="J5" s="219">
        <v>10</v>
      </c>
      <c r="K5" s="219">
        <v>11</v>
      </c>
      <c r="L5" s="219">
        <v>12</v>
      </c>
      <c r="M5" s="219">
        <v>13</v>
      </c>
      <c r="N5" s="219">
        <v>14</v>
      </c>
      <c r="O5" s="219">
        <v>15</v>
      </c>
    </row>
    <row r="6" spans="1:15" s="218" customFormat="1" ht="90" customHeight="1">
      <c r="A6" s="1">
        <v>1</v>
      </c>
      <c r="B6" s="1" t="s">
        <v>617</v>
      </c>
      <c r="C6" s="1" t="s">
        <v>618</v>
      </c>
      <c r="D6" s="1" t="s">
        <v>619</v>
      </c>
      <c r="E6" s="1">
        <v>15</v>
      </c>
      <c r="F6" s="1" t="s">
        <v>438</v>
      </c>
      <c r="G6" s="96">
        <v>3605</v>
      </c>
      <c r="H6" s="1" t="s">
        <v>620</v>
      </c>
      <c r="I6" s="2">
        <v>40088</v>
      </c>
      <c r="J6" s="102"/>
      <c r="K6" s="102"/>
      <c r="L6" s="2">
        <v>40453</v>
      </c>
      <c r="M6" s="220">
        <v>100</v>
      </c>
      <c r="N6" s="2" t="s">
        <v>621</v>
      </c>
      <c r="O6" s="1"/>
    </row>
    <row r="7" spans="1:15" s="215" customFormat="1" ht="35.25" customHeight="1">
      <c r="A7" s="268" t="s">
        <v>225</v>
      </c>
      <c r="B7" s="268"/>
      <c r="C7" s="268"/>
      <c r="D7" s="146">
        <f>COUNT(A6)</f>
        <v>1</v>
      </c>
      <c r="E7" s="146"/>
      <c r="F7" s="146"/>
      <c r="G7" s="213">
        <f>SUM(G6:G6)</f>
        <v>3605</v>
      </c>
      <c r="H7" s="214"/>
      <c r="I7" s="214"/>
      <c r="J7" s="214"/>
      <c r="K7" s="214"/>
      <c r="L7" s="214"/>
      <c r="M7" s="214"/>
      <c r="N7" s="214"/>
      <c r="O7" s="214"/>
    </row>
    <row r="8" spans="1:4" ht="15.75">
      <c r="A8" s="216"/>
      <c r="B8" s="216"/>
      <c r="C8" s="216"/>
      <c r="D8" s="173"/>
    </row>
    <row r="9" spans="1:3" ht="15.75">
      <c r="A9" s="216"/>
      <c r="B9" s="216"/>
      <c r="C9" s="35"/>
    </row>
    <row r="10" spans="1:3" ht="15.75">
      <c r="A10" s="35"/>
      <c r="B10" s="35"/>
      <c r="C10" s="35"/>
    </row>
  </sheetData>
  <sheetProtection/>
  <mergeCells count="14">
    <mergeCell ref="O3:O4"/>
    <mergeCell ref="A7:C7"/>
    <mergeCell ref="A1:O1"/>
    <mergeCell ref="A3:A4"/>
    <mergeCell ref="B3:B4"/>
    <mergeCell ref="C3:C4"/>
    <mergeCell ref="D3:D4"/>
    <mergeCell ref="E3:F3"/>
    <mergeCell ref="G3:G4"/>
    <mergeCell ref="H3:I3"/>
    <mergeCell ref="J3:K3"/>
    <mergeCell ref="L3:L4"/>
    <mergeCell ref="M3:M4"/>
    <mergeCell ref="N3:N4"/>
  </mergeCells>
  <printOptions/>
  <pageMargins left="0.4" right="0.17" top="1" bottom="1" header="0.5" footer="0.5"/>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dimension ref="A1:P7"/>
  <sheetViews>
    <sheetView zoomScalePageLayoutView="0" workbookViewId="0" topLeftCell="A1">
      <selection activeCell="D13" sqref="D13"/>
    </sheetView>
  </sheetViews>
  <sheetFormatPr defaultColWidth="9.140625" defaultRowHeight="12.75"/>
  <cols>
    <col min="1" max="1" width="6.00390625" style="36" customWidth="1"/>
    <col min="2" max="2" width="8.140625" style="37" customWidth="1"/>
    <col min="3" max="3" width="13.00390625" style="43" customWidth="1"/>
    <col min="4" max="4" width="12.140625" style="43" customWidth="1"/>
    <col min="5" max="6" width="7.421875" style="36" customWidth="1"/>
    <col min="7" max="7" width="8.28125" style="36" customWidth="1"/>
    <col min="8" max="8" width="10.8515625" style="36" customWidth="1"/>
    <col min="9" max="9" width="10.00390625" style="36" customWidth="1"/>
    <col min="10" max="10" width="8.7109375" style="36" customWidth="1"/>
    <col min="11" max="11" width="9.140625" style="36" customWidth="1"/>
    <col min="12" max="12" width="9.00390625" style="36" customWidth="1"/>
    <col min="13" max="13" width="7.28125" style="36" customWidth="1"/>
    <col min="14" max="14" width="7.7109375" style="36" customWidth="1"/>
    <col min="15" max="15" width="14.7109375" style="37" customWidth="1"/>
    <col min="16" max="16" width="11.421875" style="36" customWidth="1"/>
    <col min="17" max="16384" width="9.140625" style="37" customWidth="1"/>
  </cols>
  <sheetData>
    <row r="1" spans="1:16" ht="45" customHeight="1">
      <c r="A1" s="261" t="s">
        <v>409</v>
      </c>
      <c r="B1" s="261"/>
      <c r="C1" s="261"/>
      <c r="D1" s="261"/>
      <c r="E1" s="261"/>
      <c r="F1" s="261"/>
      <c r="G1" s="261"/>
      <c r="H1" s="261"/>
      <c r="I1" s="261"/>
      <c r="J1" s="261"/>
      <c r="K1" s="261"/>
      <c r="L1" s="261"/>
      <c r="M1" s="261"/>
      <c r="N1" s="261"/>
      <c r="O1" s="261"/>
      <c r="P1" s="261"/>
    </row>
    <row r="2" spans="1:16" s="40" customFormat="1" ht="15.75" customHeight="1">
      <c r="A2" s="277"/>
      <c r="B2" s="277"/>
      <c r="C2" s="277"/>
      <c r="D2" s="277"/>
      <c r="E2" s="277"/>
      <c r="F2" s="277"/>
      <c r="G2" s="277"/>
      <c r="H2" s="277"/>
      <c r="I2" s="277"/>
      <c r="J2" s="277"/>
      <c r="K2" s="277"/>
      <c r="L2" s="277"/>
      <c r="M2" s="277"/>
      <c r="N2" s="277"/>
      <c r="O2" s="277"/>
      <c r="P2" s="277"/>
    </row>
    <row r="3" spans="1:16" s="42" customFormat="1" ht="30" customHeight="1">
      <c r="A3" s="257" t="s">
        <v>187</v>
      </c>
      <c r="B3" s="257" t="s">
        <v>188</v>
      </c>
      <c r="C3" s="257" t="s">
        <v>189</v>
      </c>
      <c r="D3" s="257" t="s">
        <v>190</v>
      </c>
      <c r="E3" s="257" t="s">
        <v>191</v>
      </c>
      <c r="F3" s="257"/>
      <c r="G3" s="257" t="s">
        <v>53</v>
      </c>
      <c r="H3" s="257" t="s">
        <v>209</v>
      </c>
      <c r="I3" s="257"/>
      <c r="J3" s="257" t="s">
        <v>210</v>
      </c>
      <c r="K3" s="257"/>
      <c r="L3" s="257" t="s">
        <v>185</v>
      </c>
      <c r="M3" s="257" t="s">
        <v>215</v>
      </c>
      <c r="N3" s="257" t="s">
        <v>211</v>
      </c>
      <c r="O3" s="257" t="s">
        <v>186</v>
      </c>
      <c r="P3" s="257" t="s">
        <v>411</v>
      </c>
    </row>
    <row r="4" spans="1:16" s="42" customFormat="1" ht="30" customHeight="1">
      <c r="A4" s="257"/>
      <c r="B4" s="257"/>
      <c r="C4" s="257"/>
      <c r="D4" s="257"/>
      <c r="E4" s="106" t="s">
        <v>383</v>
      </c>
      <c r="F4" s="106" t="s">
        <v>384</v>
      </c>
      <c r="G4" s="257"/>
      <c r="H4" s="106" t="s">
        <v>193</v>
      </c>
      <c r="I4" s="106" t="s">
        <v>194</v>
      </c>
      <c r="J4" s="106" t="s">
        <v>195</v>
      </c>
      <c r="K4" s="106" t="s">
        <v>194</v>
      </c>
      <c r="L4" s="257"/>
      <c r="M4" s="257"/>
      <c r="N4" s="257"/>
      <c r="O4" s="257"/>
      <c r="P4" s="257"/>
    </row>
    <row r="5" spans="1:16" s="141" customFormat="1" ht="12.75">
      <c r="A5" s="107">
        <v>1</v>
      </c>
      <c r="B5" s="107">
        <v>2</v>
      </c>
      <c r="C5" s="107">
        <v>3</v>
      </c>
      <c r="D5" s="107">
        <v>4</v>
      </c>
      <c r="E5" s="107">
        <v>5</v>
      </c>
      <c r="F5" s="107">
        <v>6</v>
      </c>
      <c r="G5" s="107">
        <v>7</v>
      </c>
      <c r="H5" s="107">
        <v>8</v>
      </c>
      <c r="I5" s="107">
        <v>9</v>
      </c>
      <c r="J5" s="107">
        <v>10</v>
      </c>
      <c r="K5" s="107">
        <v>11</v>
      </c>
      <c r="L5" s="107">
        <v>12</v>
      </c>
      <c r="M5" s="107">
        <v>13</v>
      </c>
      <c r="N5" s="107">
        <v>14</v>
      </c>
      <c r="O5" s="107">
        <v>15</v>
      </c>
      <c r="P5" s="107">
        <v>16</v>
      </c>
    </row>
    <row r="6" spans="1:16" s="38" customFormat="1" ht="108.75" customHeight="1">
      <c r="A6" s="81">
        <v>1</v>
      </c>
      <c r="B6" s="91" t="s">
        <v>385</v>
      </c>
      <c r="C6" s="91" t="s">
        <v>386</v>
      </c>
      <c r="D6" s="81" t="s">
        <v>387</v>
      </c>
      <c r="E6" s="81">
        <v>9</v>
      </c>
      <c r="F6" s="92" t="s">
        <v>388</v>
      </c>
      <c r="G6" s="92">
        <v>13721</v>
      </c>
      <c r="H6" s="81" t="s">
        <v>389</v>
      </c>
      <c r="I6" s="81" t="s">
        <v>390</v>
      </c>
      <c r="J6" s="81"/>
      <c r="K6" s="82">
        <v>40717</v>
      </c>
      <c r="L6" s="81"/>
      <c r="M6" s="81"/>
      <c r="N6" s="81" t="s">
        <v>419</v>
      </c>
      <c r="O6" s="100" t="s">
        <v>391</v>
      </c>
      <c r="P6" s="81" t="s">
        <v>433</v>
      </c>
    </row>
    <row r="7" spans="1:16" s="42" customFormat="1" ht="24.75" customHeight="1">
      <c r="A7" s="274" t="s">
        <v>392</v>
      </c>
      <c r="B7" s="274"/>
      <c r="C7" s="274"/>
      <c r="D7" s="153">
        <f>COUNT(A6)</f>
        <v>1</v>
      </c>
      <c r="E7" s="153"/>
      <c r="F7" s="153"/>
      <c r="G7" s="117">
        <f>SUM(G6:G6)</f>
        <v>13721</v>
      </c>
      <c r="H7" s="118"/>
      <c r="I7" s="118"/>
      <c r="J7" s="118"/>
      <c r="K7" s="118"/>
      <c r="L7" s="118"/>
      <c r="M7" s="118"/>
      <c r="N7" s="118"/>
      <c r="O7" s="118"/>
      <c r="P7" s="118"/>
    </row>
  </sheetData>
  <sheetProtection/>
  <mergeCells count="16">
    <mergeCell ref="A7:C7"/>
    <mergeCell ref="P3:P4"/>
    <mergeCell ref="L3:L4"/>
    <mergeCell ref="M3:M4"/>
    <mergeCell ref="N3:N4"/>
    <mergeCell ref="O3:O4"/>
    <mergeCell ref="A1:P1"/>
    <mergeCell ref="A2:P2"/>
    <mergeCell ref="A3:A4"/>
    <mergeCell ref="B3:B4"/>
    <mergeCell ref="C3:C4"/>
    <mergeCell ref="D3:D4"/>
    <mergeCell ref="E3:F3"/>
    <mergeCell ref="G3:G4"/>
    <mergeCell ref="H3:I3"/>
    <mergeCell ref="J3:K3"/>
  </mergeCells>
  <printOptions/>
  <pageMargins left="0.4330708661417323" right="0.07874015748031496" top="0.984251968503937" bottom="0.984251968503937" header="0.5118110236220472" footer="0.5118110236220472"/>
  <pageSetup horizontalDpi="200" verticalDpi="200" orientation="landscape" paperSize="9" scale="95" r:id="rId1"/>
  <headerFooter alignWithMargins="0">
    <oddFooter>&amp;L&amp;Z&amp;F&amp;R&amp;P/&amp;N</oddFooter>
  </headerFooter>
</worksheet>
</file>

<file path=xl/worksheets/sheet14.xml><?xml version="1.0" encoding="utf-8"?>
<worksheet xmlns="http://schemas.openxmlformats.org/spreadsheetml/2006/main" xmlns:r="http://schemas.openxmlformats.org/officeDocument/2006/relationships">
  <sheetPr>
    <tabColor indexed="16"/>
  </sheetPr>
  <dimension ref="A1:P10"/>
  <sheetViews>
    <sheetView zoomScale="90" zoomScaleNormal="90" zoomScalePageLayoutView="0" workbookViewId="0" topLeftCell="A1">
      <selection activeCell="H7" sqref="H7"/>
    </sheetView>
  </sheetViews>
  <sheetFormatPr defaultColWidth="9.140625" defaultRowHeight="12.75"/>
  <cols>
    <col min="1" max="1" width="5.421875" style="36" customWidth="1"/>
    <col min="2" max="2" width="6.28125" style="37" customWidth="1"/>
    <col min="3" max="3" width="16.28125" style="38" customWidth="1"/>
    <col min="4" max="4" width="10.421875" style="38" customWidth="1"/>
    <col min="5" max="5" width="9.140625" style="36" customWidth="1"/>
    <col min="6" max="6" width="7.421875" style="36" customWidth="1"/>
    <col min="7" max="7" width="8.7109375" style="36" customWidth="1"/>
    <col min="8" max="8" width="10.7109375" style="36" customWidth="1"/>
    <col min="9" max="9" width="11.140625" style="36" customWidth="1"/>
    <col min="10" max="10" width="10.7109375" style="36" customWidth="1"/>
    <col min="11" max="11" width="12.421875" style="36" customWidth="1"/>
    <col min="12" max="12" width="10.28125" style="36" customWidth="1"/>
    <col min="13" max="13" width="7.28125" style="36" customWidth="1"/>
    <col min="14" max="14" width="7.7109375" style="36" customWidth="1"/>
    <col min="15" max="15" width="20.140625" style="37" customWidth="1"/>
    <col min="16" max="16" width="18.140625" style="37" customWidth="1"/>
    <col min="17" max="16384" width="9.140625" style="37" customWidth="1"/>
  </cols>
  <sheetData>
    <row r="1" spans="1:16" ht="45" customHeight="1">
      <c r="A1" s="261" t="s">
        <v>281</v>
      </c>
      <c r="B1" s="261"/>
      <c r="C1" s="261"/>
      <c r="D1" s="261"/>
      <c r="E1" s="261"/>
      <c r="F1" s="261"/>
      <c r="G1" s="261"/>
      <c r="H1" s="261"/>
      <c r="I1" s="261"/>
      <c r="J1" s="261"/>
      <c r="K1" s="261"/>
      <c r="L1" s="261"/>
      <c r="M1" s="261"/>
      <c r="N1" s="261"/>
      <c r="O1" s="261"/>
      <c r="P1" s="261"/>
    </row>
    <row r="2" spans="1:16" s="40" customFormat="1" ht="12.75">
      <c r="A2" s="41"/>
      <c r="B2" s="41"/>
      <c r="C2" s="41"/>
      <c r="D2" s="41"/>
      <c r="E2" s="41"/>
      <c r="F2" s="41"/>
      <c r="G2" s="41"/>
      <c r="H2" s="41"/>
      <c r="I2" s="41"/>
      <c r="J2" s="41"/>
      <c r="K2" s="41"/>
      <c r="L2" s="41"/>
      <c r="M2" s="39"/>
      <c r="N2" s="41"/>
      <c r="O2" s="41"/>
      <c r="P2" s="41"/>
    </row>
    <row r="3" spans="1:16" s="42" customFormat="1" ht="30" customHeight="1">
      <c r="A3" s="257" t="s">
        <v>187</v>
      </c>
      <c r="B3" s="257" t="s">
        <v>188</v>
      </c>
      <c r="C3" s="257" t="s">
        <v>189</v>
      </c>
      <c r="D3" s="257" t="s">
        <v>190</v>
      </c>
      <c r="E3" s="257" t="s">
        <v>191</v>
      </c>
      <c r="F3" s="257"/>
      <c r="G3" s="257" t="s">
        <v>53</v>
      </c>
      <c r="H3" s="257" t="s">
        <v>209</v>
      </c>
      <c r="I3" s="257"/>
      <c r="J3" s="257" t="s">
        <v>210</v>
      </c>
      <c r="K3" s="257"/>
      <c r="L3" s="257" t="s">
        <v>214</v>
      </c>
      <c r="M3" s="262" t="s">
        <v>69</v>
      </c>
      <c r="N3" s="257" t="s">
        <v>211</v>
      </c>
      <c r="O3" s="257" t="s">
        <v>70</v>
      </c>
      <c r="P3" s="257" t="s">
        <v>411</v>
      </c>
    </row>
    <row r="4" spans="1:16" s="42" customFormat="1" ht="25.5">
      <c r="A4" s="257"/>
      <c r="B4" s="257"/>
      <c r="C4" s="257"/>
      <c r="D4" s="257"/>
      <c r="E4" s="106" t="s">
        <v>192</v>
      </c>
      <c r="F4" s="106" t="s">
        <v>196</v>
      </c>
      <c r="G4" s="257"/>
      <c r="H4" s="106" t="s">
        <v>193</v>
      </c>
      <c r="I4" s="106" t="s">
        <v>194</v>
      </c>
      <c r="J4" s="106" t="s">
        <v>195</v>
      </c>
      <c r="K4" s="106" t="s">
        <v>194</v>
      </c>
      <c r="L4" s="257"/>
      <c r="M4" s="263"/>
      <c r="N4" s="257"/>
      <c r="O4" s="257"/>
      <c r="P4" s="257"/>
    </row>
    <row r="5" spans="1:16" s="108" customFormat="1" ht="12.75">
      <c r="A5" s="106">
        <v>1</v>
      </c>
      <c r="B5" s="106">
        <v>2</v>
      </c>
      <c r="C5" s="106">
        <v>3</v>
      </c>
      <c r="D5" s="106">
        <v>4</v>
      </c>
      <c r="E5" s="106">
        <v>5</v>
      </c>
      <c r="F5" s="106">
        <v>6</v>
      </c>
      <c r="G5" s="106">
        <v>7</v>
      </c>
      <c r="H5" s="106">
        <v>8</v>
      </c>
      <c r="I5" s="106">
        <v>9</v>
      </c>
      <c r="J5" s="106">
        <v>10</v>
      </c>
      <c r="K5" s="106">
        <v>11</v>
      </c>
      <c r="L5" s="106">
        <v>12</v>
      </c>
      <c r="M5" s="106">
        <v>13</v>
      </c>
      <c r="N5" s="106">
        <v>14</v>
      </c>
      <c r="O5" s="106">
        <v>15</v>
      </c>
      <c r="P5" s="106">
        <v>16</v>
      </c>
    </row>
    <row r="6" spans="1:16" s="121" customFormat="1" ht="93.75" customHeight="1">
      <c r="A6" s="86">
        <v>1</v>
      </c>
      <c r="B6" s="86" t="s">
        <v>71</v>
      </c>
      <c r="C6" s="86" t="s">
        <v>264</v>
      </c>
      <c r="D6" s="86" t="s">
        <v>265</v>
      </c>
      <c r="E6" s="86" t="s">
        <v>266</v>
      </c>
      <c r="F6" s="86" t="s">
        <v>267</v>
      </c>
      <c r="G6" s="87">
        <v>30044</v>
      </c>
      <c r="H6" s="86" t="s">
        <v>268</v>
      </c>
      <c r="I6" s="98">
        <v>39490</v>
      </c>
      <c r="J6" s="86"/>
      <c r="K6" s="86"/>
      <c r="L6" s="98">
        <v>39490</v>
      </c>
      <c r="M6" s="122"/>
      <c r="N6" s="86"/>
      <c r="O6" s="86"/>
      <c r="P6" s="81" t="s">
        <v>478</v>
      </c>
    </row>
    <row r="7" spans="1:16" s="43" customFormat="1" ht="109.5" customHeight="1">
      <c r="A7" s="81">
        <f>A6+1</f>
        <v>2</v>
      </c>
      <c r="B7" s="81" t="s">
        <v>71</v>
      </c>
      <c r="C7" s="81" t="s">
        <v>269</v>
      </c>
      <c r="D7" s="81"/>
      <c r="E7" s="81" t="s">
        <v>486</v>
      </c>
      <c r="F7" s="86" t="s">
        <v>267</v>
      </c>
      <c r="G7" s="92">
        <v>55517</v>
      </c>
      <c r="H7" s="86" t="s">
        <v>271</v>
      </c>
      <c r="I7" s="98">
        <v>39828</v>
      </c>
      <c r="J7" s="86" t="s">
        <v>270</v>
      </c>
      <c r="K7" s="98">
        <v>40609</v>
      </c>
      <c r="L7" s="98">
        <v>40609</v>
      </c>
      <c r="M7" s="119"/>
      <c r="N7" s="120"/>
      <c r="O7" s="81"/>
      <c r="P7" s="81" t="s">
        <v>477</v>
      </c>
    </row>
    <row r="8" spans="1:16" s="121" customFormat="1" ht="242.25" customHeight="1">
      <c r="A8" s="81">
        <f>A7+1</f>
        <v>3</v>
      </c>
      <c r="B8" s="176" t="s">
        <v>71</v>
      </c>
      <c r="C8" s="176" t="s">
        <v>622</v>
      </c>
      <c r="D8" s="176" t="s">
        <v>623</v>
      </c>
      <c r="E8" s="176" t="s">
        <v>624</v>
      </c>
      <c r="F8" s="176" t="s">
        <v>267</v>
      </c>
      <c r="G8" s="193">
        <v>9041</v>
      </c>
      <c r="H8" s="176" t="s">
        <v>625</v>
      </c>
      <c r="I8" s="176" t="s">
        <v>626</v>
      </c>
      <c r="J8" s="176"/>
      <c r="K8" s="176"/>
      <c r="L8" s="176" t="s">
        <v>627</v>
      </c>
      <c r="M8" s="194"/>
      <c r="N8" s="194">
        <v>100</v>
      </c>
      <c r="O8" s="176" t="s">
        <v>628</v>
      </c>
      <c r="P8" s="67" t="s">
        <v>629</v>
      </c>
    </row>
    <row r="9" spans="1:16" ht="15.75">
      <c r="A9" s="70"/>
      <c r="B9" s="70"/>
      <c r="C9" s="70" t="s">
        <v>225</v>
      </c>
      <c r="D9" s="66">
        <f>A8</f>
        <v>3</v>
      </c>
      <c r="E9" s="70"/>
      <c r="F9" s="70"/>
      <c r="G9" s="71">
        <f>SUM(G6:G8)</f>
        <v>94602</v>
      </c>
      <c r="H9" s="55"/>
      <c r="I9" s="55"/>
      <c r="J9" s="55"/>
      <c r="K9" s="55"/>
      <c r="L9" s="55"/>
      <c r="M9" s="55"/>
      <c r="N9" s="55"/>
      <c r="O9" s="72"/>
      <c r="P9" s="72"/>
    </row>
    <row r="10" spans="1:16" ht="15.75">
      <c r="A10" s="73"/>
      <c r="B10" s="35"/>
      <c r="C10" s="74"/>
      <c r="D10" s="74"/>
      <c r="E10" s="73"/>
      <c r="F10" s="73"/>
      <c r="G10" s="73"/>
      <c r="H10" s="73"/>
      <c r="I10" s="73"/>
      <c r="J10" s="73"/>
      <c r="K10" s="73"/>
      <c r="L10" s="73"/>
      <c r="M10" s="73"/>
      <c r="N10" s="73"/>
      <c r="O10" s="35"/>
      <c r="P10" s="35"/>
    </row>
  </sheetData>
  <sheetProtection/>
  <mergeCells count="14">
    <mergeCell ref="N3:N4"/>
    <mergeCell ref="J3:K3"/>
    <mergeCell ref="O3:O4"/>
    <mergeCell ref="P3:P4"/>
    <mergeCell ref="A1:P1"/>
    <mergeCell ref="A3:A4"/>
    <mergeCell ref="B3:B4"/>
    <mergeCell ref="C3:C4"/>
    <mergeCell ref="D3:D4"/>
    <mergeCell ref="E3:F3"/>
    <mergeCell ref="G3:G4"/>
    <mergeCell ref="H3:I3"/>
    <mergeCell ref="L3:L4"/>
    <mergeCell ref="M3:M4"/>
  </mergeCells>
  <printOptions horizontalCentered="1"/>
  <pageMargins left="0.2362204724409449" right="0.15748031496062992" top="0.34" bottom="0.1968503937007874" header="0.15748031496062992" footer="0.15748031496062992"/>
  <pageSetup horizontalDpi="600" verticalDpi="600" orientation="landscape" paperSize="9" scale="85" r:id="rId1"/>
  <headerFooter alignWithMargins="0">
    <oddFooter>&amp;L&amp;Z&amp;F&amp;R&amp;P/&amp;N</oddFooter>
  </headerFooter>
</worksheet>
</file>

<file path=xl/worksheets/sheet15.xml><?xml version="1.0" encoding="utf-8"?>
<worksheet xmlns="http://schemas.openxmlformats.org/spreadsheetml/2006/main" xmlns:r="http://schemas.openxmlformats.org/officeDocument/2006/relationships">
  <sheetPr>
    <tabColor indexed="17"/>
  </sheetPr>
  <dimension ref="A1:P12"/>
  <sheetViews>
    <sheetView zoomScale="90" zoomScaleNormal="90" zoomScalePageLayoutView="0" workbookViewId="0" topLeftCell="A1">
      <selection activeCell="I15" sqref="I15"/>
    </sheetView>
  </sheetViews>
  <sheetFormatPr defaultColWidth="9.140625" defaultRowHeight="12.75"/>
  <cols>
    <col min="1" max="1" width="6.28125" style="139" customWidth="1"/>
    <col min="2" max="2" width="8.140625" style="139" customWidth="1"/>
    <col min="3" max="3" width="12.421875" style="139" customWidth="1"/>
    <col min="4" max="4" width="10.7109375" style="139" customWidth="1"/>
    <col min="5" max="7" width="9.140625" style="139" customWidth="1"/>
    <col min="8" max="8" width="11.00390625" style="139" customWidth="1"/>
    <col min="9" max="9" width="9.8515625" style="139" customWidth="1"/>
    <col min="10" max="10" width="13.7109375" style="139" customWidth="1"/>
    <col min="11" max="11" width="10.7109375" style="139" customWidth="1"/>
    <col min="12" max="12" width="10.140625" style="139" customWidth="1"/>
    <col min="13" max="13" width="7.28125" style="139" customWidth="1"/>
    <col min="14" max="14" width="7.7109375" style="139" customWidth="1"/>
    <col min="15" max="15" width="26.421875" style="139" customWidth="1"/>
    <col min="16" max="16" width="19.00390625" style="139" customWidth="1"/>
    <col min="17" max="16384" width="9.140625" style="139" customWidth="1"/>
  </cols>
  <sheetData>
    <row r="1" spans="1:16" ht="45" customHeight="1">
      <c r="A1" s="261" t="s">
        <v>343</v>
      </c>
      <c r="B1" s="261"/>
      <c r="C1" s="261"/>
      <c r="D1" s="261"/>
      <c r="E1" s="261"/>
      <c r="F1" s="261"/>
      <c r="G1" s="261"/>
      <c r="H1" s="261"/>
      <c r="I1" s="261"/>
      <c r="J1" s="261"/>
      <c r="K1" s="261"/>
      <c r="L1" s="261"/>
      <c r="M1" s="261"/>
      <c r="N1" s="261"/>
      <c r="O1" s="261"/>
      <c r="P1" s="261"/>
    </row>
    <row r="2" spans="1:16" s="40" customFormat="1" ht="15.75">
      <c r="A2" s="273"/>
      <c r="B2" s="273"/>
      <c r="C2" s="273"/>
      <c r="D2" s="273"/>
      <c r="E2" s="273"/>
      <c r="F2" s="273"/>
      <c r="G2" s="273"/>
      <c r="H2" s="273"/>
      <c r="I2" s="273"/>
      <c r="J2" s="273"/>
      <c r="K2" s="273"/>
      <c r="L2" s="273"/>
      <c r="M2" s="273"/>
      <c r="N2" s="273"/>
      <c r="O2" s="273"/>
      <c r="P2" s="273"/>
    </row>
    <row r="3" spans="1:16" s="140" customFormat="1" ht="46.5" customHeight="1">
      <c r="A3" s="257" t="s">
        <v>187</v>
      </c>
      <c r="B3" s="257" t="s">
        <v>188</v>
      </c>
      <c r="C3" s="257" t="s">
        <v>189</v>
      </c>
      <c r="D3" s="257" t="s">
        <v>190</v>
      </c>
      <c r="E3" s="257" t="s">
        <v>191</v>
      </c>
      <c r="F3" s="257"/>
      <c r="G3" s="257" t="s">
        <v>53</v>
      </c>
      <c r="H3" s="257" t="s">
        <v>209</v>
      </c>
      <c r="I3" s="257"/>
      <c r="J3" s="257" t="s">
        <v>210</v>
      </c>
      <c r="K3" s="257"/>
      <c r="L3" s="257" t="s">
        <v>214</v>
      </c>
      <c r="M3" s="257" t="s">
        <v>215</v>
      </c>
      <c r="N3" s="257" t="s">
        <v>211</v>
      </c>
      <c r="O3" s="257" t="s">
        <v>216</v>
      </c>
      <c r="P3" s="257" t="s">
        <v>411</v>
      </c>
    </row>
    <row r="4" spans="1:16" s="140" customFormat="1" ht="25.5">
      <c r="A4" s="257"/>
      <c r="B4" s="257"/>
      <c r="C4" s="257"/>
      <c r="D4" s="257"/>
      <c r="E4" s="106" t="s">
        <v>192</v>
      </c>
      <c r="F4" s="106" t="s">
        <v>196</v>
      </c>
      <c r="G4" s="257"/>
      <c r="H4" s="106" t="s">
        <v>193</v>
      </c>
      <c r="I4" s="106" t="s">
        <v>194</v>
      </c>
      <c r="J4" s="106" t="s">
        <v>195</v>
      </c>
      <c r="K4" s="106" t="s">
        <v>194</v>
      </c>
      <c r="L4" s="257"/>
      <c r="M4" s="257"/>
      <c r="N4" s="257"/>
      <c r="O4" s="257"/>
      <c r="P4" s="257"/>
    </row>
    <row r="5" spans="1:16" s="141" customFormat="1" ht="12.75">
      <c r="A5" s="106">
        <v>1</v>
      </c>
      <c r="B5" s="106">
        <v>2</v>
      </c>
      <c r="C5" s="106">
        <v>3</v>
      </c>
      <c r="D5" s="106">
        <v>4</v>
      </c>
      <c r="E5" s="106">
        <v>5</v>
      </c>
      <c r="F5" s="106">
        <v>6</v>
      </c>
      <c r="G5" s="106">
        <v>7</v>
      </c>
      <c r="H5" s="106">
        <v>8</v>
      </c>
      <c r="I5" s="106">
        <v>9</v>
      </c>
      <c r="J5" s="106">
        <v>10</v>
      </c>
      <c r="K5" s="106">
        <v>11</v>
      </c>
      <c r="L5" s="106">
        <v>12</v>
      </c>
      <c r="M5" s="106">
        <v>13</v>
      </c>
      <c r="N5" s="106">
        <v>14</v>
      </c>
      <c r="O5" s="106">
        <v>15</v>
      </c>
      <c r="P5" s="106">
        <v>16</v>
      </c>
    </row>
    <row r="6" spans="1:16" s="140" customFormat="1" ht="101.25" customHeight="1">
      <c r="A6" s="81">
        <v>1</v>
      </c>
      <c r="B6" s="81" t="s">
        <v>205</v>
      </c>
      <c r="C6" s="81" t="s">
        <v>183</v>
      </c>
      <c r="D6" s="81" t="s">
        <v>208</v>
      </c>
      <c r="E6" s="81">
        <v>6</v>
      </c>
      <c r="F6" s="81" t="s">
        <v>250</v>
      </c>
      <c r="G6" s="92">
        <v>4943</v>
      </c>
      <c r="H6" s="81" t="s">
        <v>184</v>
      </c>
      <c r="I6" s="82" t="s">
        <v>65</v>
      </c>
      <c r="J6" s="81"/>
      <c r="K6" s="103"/>
      <c r="L6" s="82" t="s">
        <v>66</v>
      </c>
      <c r="M6" s="103" t="s">
        <v>67</v>
      </c>
      <c r="N6" s="81">
        <v>0</v>
      </c>
      <c r="O6" s="88" t="s">
        <v>244</v>
      </c>
      <c r="P6" s="81" t="s">
        <v>482</v>
      </c>
    </row>
    <row r="7" spans="1:16" s="218" customFormat="1" ht="164.25" customHeight="1">
      <c r="A7" s="81">
        <v>2</v>
      </c>
      <c r="B7" s="81" t="s">
        <v>630</v>
      </c>
      <c r="C7" s="81" t="s">
        <v>631</v>
      </c>
      <c r="D7" s="81" t="s">
        <v>632</v>
      </c>
      <c r="E7" s="81">
        <v>12</v>
      </c>
      <c r="F7" s="81" t="s">
        <v>250</v>
      </c>
      <c r="G7" s="92">
        <v>6247</v>
      </c>
      <c r="H7" s="81" t="s">
        <v>633</v>
      </c>
      <c r="I7" s="82">
        <v>40396</v>
      </c>
      <c r="J7" s="81">
        <v>0</v>
      </c>
      <c r="K7" s="81">
        <v>0</v>
      </c>
      <c r="L7" s="82">
        <v>40761</v>
      </c>
      <c r="M7" s="83"/>
      <c r="N7" s="83">
        <v>100</v>
      </c>
      <c r="O7" s="115"/>
      <c r="P7" s="88" t="s">
        <v>634</v>
      </c>
    </row>
    <row r="8" spans="1:16" ht="21.75" customHeight="1">
      <c r="A8" s="268" t="s">
        <v>225</v>
      </c>
      <c r="B8" s="268"/>
      <c r="C8" s="268"/>
      <c r="D8" s="146">
        <f>A7</f>
        <v>2</v>
      </c>
      <c r="E8" s="146"/>
      <c r="F8" s="146"/>
      <c r="G8" s="143">
        <f>SUM(G6:G7)</f>
        <v>11190</v>
      </c>
      <c r="H8" s="72"/>
      <c r="I8" s="72"/>
      <c r="J8" s="72"/>
      <c r="K8" s="72"/>
      <c r="L8" s="72"/>
      <c r="M8" s="72"/>
      <c r="N8" s="72"/>
      <c r="O8" s="72"/>
      <c r="P8" s="72"/>
    </row>
    <row r="9" spans="1:4" ht="12.75">
      <c r="A9" s="97"/>
      <c r="B9" s="97"/>
      <c r="C9" s="97"/>
      <c r="D9" s="144"/>
    </row>
    <row r="10" spans="1:7" ht="15.75">
      <c r="A10" s="97"/>
      <c r="B10" s="35"/>
      <c r="C10" s="97"/>
      <c r="D10" s="144"/>
      <c r="G10" s="234"/>
    </row>
    <row r="11" spans="1:4" ht="12.75">
      <c r="A11" s="97"/>
      <c r="B11" s="97"/>
      <c r="C11" s="97"/>
      <c r="D11" s="144"/>
    </row>
    <row r="12" spans="1:3" ht="12.75">
      <c r="A12" s="97"/>
      <c r="B12" s="97"/>
      <c r="C12" s="97"/>
    </row>
  </sheetData>
  <sheetProtection/>
  <mergeCells count="16">
    <mergeCell ref="O3:O4"/>
    <mergeCell ref="M3:M4"/>
    <mergeCell ref="A3:A4"/>
    <mergeCell ref="B3:B4"/>
    <mergeCell ref="C3:C4"/>
    <mergeCell ref="D3:D4"/>
    <mergeCell ref="A8:C8"/>
    <mergeCell ref="A1:P1"/>
    <mergeCell ref="N3:N4"/>
    <mergeCell ref="P3:P4"/>
    <mergeCell ref="L3:L4"/>
    <mergeCell ref="H3:I3"/>
    <mergeCell ref="J3:K3"/>
    <mergeCell ref="E3:F3"/>
    <mergeCell ref="G3:G4"/>
    <mergeCell ref="A2:P2"/>
  </mergeCells>
  <printOptions/>
  <pageMargins left="0.31496062992125984" right="0.07874015748031496" top="0.9448818897637796" bottom="0.7480314960629921" header="0.31496062992125984" footer="0.31496062992125984"/>
  <pageSetup horizontalDpi="600" verticalDpi="600" orientation="landscape" paperSize="9" scale="80" r:id="rId1"/>
  <headerFooter>
    <oddFooter>&amp;L&amp;Z&amp;F&amp;R&amp;P/&amp;N</oddFooter>
  </headerFooter>
</worksheet>
</file>

<file path=xl/worksheets/sheet16.xml><?xml version="1.0" encoding="utf-8"?>
<worksheet xmlns="http://schemas.openxmlformats.org/spreadsheetml/2006/main" xmlns:r="http://schemas.openxmlformats.org/officeDocument/2006/relationships">
  <sheetPr>
    <tabColor indexed="56"/>
    <pageSetUpPr fitToPage="1"/>
  </sheetPr>
  <dimension ref="A1:R33"/>
  <sheetViews>
    <sheetView zoomScale="90" zoomScaleNormal="90" zoomScalePageLayoutView="0" workbookViewId="0" topLeftCell="B5">
      <selection activeCell="J9" sqref="J9"/>
    </sheetView>
  </sheetViews>
  <sheetFormatPr defaultColWidth="9.140625" defaultRowHeight="12.75"/>
  <cols>
    <col min="1" max="1" width="5.7109375" style="36" customWidth="1"/>
    <col min="2" max="2" width="9.28125" style="37" customWidth="1"/>
    <col min="3" max="3" width="11.57421875" style="38" customWidth="1"/>
    <col min="4" max="4" width="12.7109375" style="43" customWidth="1"/>
    <col min="5" max="5" width="9.00390625" style="36" customWidth="1"/>
    <col min="6" max="6" width="7.421875" style="94" customWidth="1"/>
    <col min="7" max="7" width="11.7109375" style="36" customWidth="1"/>
    <col min="8" max="8" width="12.00390625" style="36" customWidth="1"/>
    <col min="9" max="9" width="12.00390625" style="94" customWidth="1"/>
    <col min="10" max="10" width="8.00390625" style="36" customWidth="1"/>
    <col min="11" max="11" width="11.28125" style="36" customWidth="1"/>
    <col min="12" max="12" width="16.8515625" style="36" bestFit="1" customWidth="1"/>
    <col min="13" max="13" width="9.7109375" style="36" customWidth="1"/>
    <col min="14" max="14" width="7.7109375" style="42" customWidth="1"/>
    <col min="15" max="16" width="18.00390625" style="95" customWidth="1"/>
    <col min="17" max="17" width="20.00390625" style="95" customWidth="1"/>
    <col min="18" max="18" width="22.421875" style="37" customWidth="1"/>
    <col min="19" max="16384" width="9.140625" style="37" customWidth="1"/>
  </cols>
  <sheetData>
    <row r="1" spans="1:17" ht="49.5" customHeight="1">
      <c r="A1" s="261" t="s">
        <v>345</v>
      </c>
      <c r="B1" s="261"/>
      <c r="C1" s="261"/>
      <c r="D1" s="261"/>
      <c r="E1" s="261"/>
      <c r="F1" s="261"/>
      <c r="G1" s="261"/>
      <c r="H1" s="261"/>
      <c r="I1" s="261"/>
      <c r="J1" s="261"/>
      <c r="K1" s="261"/>
      <c r="L1" s="261"/>
      <c r="M1" s="261"/>
      <c r="N1" s="261"/>
      <c r="O1" s="261"/>
      <c r="P1" s="261"/>
      <c r="Q1" s="261"/>
    </row>
    <row r="2" spans="1:17" s="40" customFormat="1" ht="15.75">
      <c r="A2" s="273"/>
      <c r="B2" s="273"/>
      <c r="C2" s="273"/>
      <c r="D2" s="273"/>
      <c r="E2" s="273"/>
      <c r="F2" s="273"/>
      <c r="G2" s="273"/>
      <c r="H2" s="273"/>
      <c r="I2" s="273"/>
      <c r="J2" s="273"/>
      <c r="K2" s="273"/>
      <c r="L2" s="273"/>
      <c r="M2" s="273"/>
      <c r="N2" s="273"/>
      <c r="O2" s="273"/>
      <c r="P2" s="273"/>
      <c r="Q2" s="273"/>
    </row>
    <row r="3" spans="1:18" s="42" customFormat="1" ht="15.75">
      <c r="A3" s="268" t="s">
        <v>187</v>
      </c>
      <c r="B3" s="268" t="s">
        <v>188</v>
      </c>
      <c r="C3" s="268" t="s">
        <v>189</v>
      </c>
      <c r="D3" s="268" t="s">
        <v>190</v>
      </c>
      <c r="E3" s="268" t="s">
        <v>191</v>
      </c>
      <c r="F3" s="268"/>
      <c r="G3" s="268" t="s">
        <v>53</v>
      </c>
      <c r="H3" s="268" t="s">
        <v>209</v>
      </c>
      <c r="I3" s="268"/>
      <c r="J3" s="268" t="s">
        <v>210</v>
      </c>
      <c r="K3" s="268"/>
      <c r="L3" s="268" t="s">
        <v>207</v>
      </c>
      <c r="M3" s="268" t="s">
        <v>215</v>
      </c>
      <c r="N3" s="268" t="s">
        <v>211</v>
      </c>
      <c r="O3" s="268" t="s">
        <v>218</v>
      </c>
      <c r="P3" s="292" t="s">
        <v>242</v>
      </c>
      <c r="Q3" s="268" t="s">
        <v>411</v>
      </c>
      <c r="R3" s="93"/>
    </row>
    <row r="4" spans="1:18" s="42" customFormat="1" ht="31.5">
      <c r="A4" s="268"/>
      <c r="B4" s="268"/>
      <c r="C4" s="268"/>
      <c r="D4" s="268"/>
      <c r="E4" s="54" t="s">
        <v>192</v>
      </c>
      <c r="F4" s="54" t="s">
        <v>196</v>
      </c>
      <c r="G4" s="268"/>
      <c r="H4" s="54" t="s">
        <v>193</v>
      </c>
      <c r="I4" s="54" t="s">
        <v>194</v>
      </c>
      <c r="J4" s="54" t="s">
        <v>195</v>
      </c>
      <c r="K4" s="54" t="s">
        <v>194</v>
      </c>
      <c r="L4" s="268"/>
      <c r="M4" s="268"/>
      <c r="N4" s="268"/>
      <c r="O4" s="268"/>
      <c r="P4" s="292"/>
      <c r="Q4" s="268"/>
      <c r="R4" s="93"/>
    </row>
    <row r="5" spans="1:18" s="108" customFormat="1" ht="15.75">
      <c r="A5" s="54">
        <v>1</v>
      </c>
      <c r="B5" s="54">
        <v>2</v>
      </c>
      <c r="C5" s="54">
        <v>3</v>
      </c>
      <c r="D5" s="54">
        <v>4</v>
      </c>
      <c r="E5" s="54">
        <v>5</v>
      </c>
      <c r="F5" s="54">
        <v>6</v>
      </c>
      <c r="G5" s="54">
        <v>7</v>
      </c>
      <c r="H5" s="54">
        <v>8</v>
      </c>
      <c r="I5" s="54">
        <v>9</v>
      </c>
      <c r="J5" s="54">
        <v>10</v>
      </c>
      <c r="K5" s="54">
        <v>11</v>
      </c>
      <c r="L5" s="54">
        <v>12</v>
      </c>
      <c r="M5" s="54">
        <v>13</v>
      </c>
      <c r="N5" s="54">
        <v>14</v>
      </c>
      <c r="O5" s="54">
        <v>15</v>
      </c>
      <c r="P5" s="54">
        <v>16</v>
      </c>
      <c r="Q5" s="54">
        <v>17</v>
      </c>
      <c r="R5" s="239"/>
    </row>
    <row r="6" spans="1:18" s="157" customFormat="1" ht="20.25" customHeight="1">
      <c r="A6" s="283" t="s">
        <v>410</v>
      </c>
      <c r="B6" s="284"/>
      <c r="C6" s="285"/>
      <c r="D6" s="54">
        <f>COUNT(A7:A12)</f>
        <v>6</v>
      </c>
      <c r="E6" s="54"/>
      <c r="F6" s="54"/>
      <c r="G6" s="152">
        <f>SUM(G7:G12)</f>
        <v>1801657</v>
      </c>
      <c r="H6" s="54"/>
      <c r="I6" s="54"/>
      <c r="J6" s="54"/>
      <c r="K6" s="54"/>
      <c r="L6" s="54"/>
      <c r="M6" s="54"/>
      <c r="N6" s="54"/>
      <c r="O6" s="54"/>
      <c r="P6" s="238"/>
      <c r="Q6" s="54"/>
      <c r="R6" s="240"/>
    </row>
    <row r="7" spans="1:18" s="38" customFormat="1" ht="94.5">
      <c r="A7" s="67">
        <v>1</v>
      </c>
      <c r="B7" s="79" t="s">
        <v>258</v>
      </c>
      <c r="C7" s="79" t="s">
        <v>259</v>
      </c>
      <c r="D7" s="67" t="s">
        <v>260</v>
      </c>
      <c r="E7" s="67" t="s">
        <v>377</v>
      </c>
      <c r="F7" s="67" t="s">
        <v>219</v>
      </c>
      <c r="G7" s="68">
        <v>1270898</v>
      </c>
      <c r="H7" s="67" t="s">
        <v>261</v>
      </c>
      <c r="I7" s="203">
        <v>39947</v>
      </c>
      <c r="J7" s="67" t="s">
        <v>262</v>
      </c>
      <c r="K7" s="203">
        <v>40355</v>
      </c>
      <c r="L7" s="203">
        <v>40677</v>
      </c>
      <c r="M7" s="203" t="s">
        <v>220</v>
      </c>
      <c r="N7" s="76">
        <v>48</v>
      </c>
      <c r="O7" s="75"/>
      <c r="P7" s="79"/>
      <c r="Q7" s="75" t="s">
        <v>428</v>
      </c>
      <c r="R7" s="74" t="s">
        <v>485</v>
      </c>
    </row>
    <row r="8" spans="1:18" s="38" customFormat="1" ht="94.5">
      <c r="A8" s="67">
        <f>A7+1</f>
        <v>2</v>
      </c>
      <c r="B8" s="79" t="s">
        <v>253</v>
      </c>
      <c r="C8" s="79" t="s">
        <v>254</v>
      </c>
      <c r="D8" s="67" t="s">
        <v>255</v>
      </c>
      <c r="E8" s="67" t="s">
        <v>377</v>
      </c>
      <c r="F8" s="67" t="s">
        <v>219</v>
      </c>
      <c r="G8" s="68">
        <v>380687</v>
      </c>
      <c r="H8" s="67" t="s">
        <v>256</v>
      </c>
      <c r="I8" s="203">
        <v>40152</v>
      </c>
      <c r="J8" s="67" t="s">
        <v>257</v>
      </c>
      <c r="K8" s="77">
        <v>40543</v>
      </c>
      <c r="L8" s="203">
        <v>40882</v>
      </c>
      <c r="M8" s="203" t="s">
        <v>220</v>
      </c>
      <c r="N8" s="76">
        <v>38</v>
      </c>
      <c r="O8" s="79" t="s">
        <v>429</v>
      </c>
      <c r="P8" s="146"/>
      <c r="Q8" s="75" t="s">
        <v>446</v>
      </c>
      <c r="R8" s="74" t="s">
        <v>484</v>
      </c>
    </row>
    <row r="9" spans="1:18" s="38" customFormat="1" ht="204.75">
      <c r="A9" s="67">
        <f>A8+1</f>
        <v>3</v>
      </c>
      <c r="B9" s="79" t="s">
        <v>378</v>
      </c>
      <c r="C9" s="79" t="s">
        <v>379</v>
      </c>
      <c r="D9" s="67" t="s">
        <v>380</v>
      </c>
      <c r="E9" s="67" t="s">
        <v>377</v>
      </c>
      <c r="F9" s="67" t="s">
        <v>219</v>
      </c>
      <c r="G9" s="68">
        <v>10541</v>
      </c>
      <c r="H9" s="67" t="s">
        <v>381</v>
      </c>
      <c r="I9" s="77">
        <v>39447</v>
      </c>
      <c r="J9" s="67" t="s">
        <v>382</v>
      </c>
      <c r="K9" s="77">
        <v>40308</v>
      </c>
      <c r="L9" s="77"/>
      <c r="M9" s="67"/>
      <c r="N9" s="67">
        <v>100</v>
      </c>
      <c r="O9" s="79" t="s">
        <v>457</v>
      </c>
      <c r="P9" s="67"/>
      <c r="Q9" s="67" t="s">
        <v>458</v>
      </c>
      <c r="R9" s="35"/>
    </row>
    <row r="10" spans="1:17" s="206" customFormat="1" ht="78.75">
      <c r="A10" s="67">
        <f>A9+1</f>
        <v>4</v>
      </c>
      <c r="B10" s="204" t="s">
        <v>635</v>
      </c>
      <c r="C10" s="204" t="s">
        <v>636</v>
      </c>
      <c r="D10" s="176" t="s">
        <v>637</v>
      </c>
      <c r="E10" s="176" t="s">
        <v>638</v>
      </c>
      <c r="F10" s="176" t="s">
        <v>219</v>
      </c>
      <c r="G10" s="193">
        <v>1494</v>
      </c>
      <c r="H10" s="176" t="s">
        <v>639</v>
      </c>
      <c r="I10" s="221">
        <v>39794</v>
      </c>
      <c r="J10" s="176"/>
      <c r="K10" s="221"/>
      <c r="L10" s="221">
        <v>40159</v>
      </c>
      <c r="M10" s="204"/>
      <c r="N10" s="176">
        <v>100</v>
      </c>
      <c r="O10" s="79" t="s">
        <v>640</v>
      </c>
      <c r="P10" s="67" t="s">
        <v>641</v>
      </c>
      <c r="Q10" s="245" t="s">
        <v>757</v>
      </c>
    </row>
    <row r="11" spans="1:17" s="74" customFormat="1" ht="110.25">
      <c r="A11" s="67">
        <f>A10+1</f>
        <v>5</v>
      </c>
      <c r="B11" s="204" t="s">
        <v>642</v>
      </c>
      <c r="C11" s="204" t="s">
        <v>643</v>
      </c>
      <c r="D11" s="176" t="s">
        <v>644</v>
      </c>
      <c r="E11" s="176" t="s">
        <v>645</v>
      </c>
      <c r="F11" s="176" t="s">
        <v>219</v>
      </c>
      <c r="G11" s="193">
        <v>103547</v>
      </c>
      <c r="H11" s="176" t="s">
        <v>646</v>
      </c>
      <c r="I11" s="205">
        <v>39790</v>
      </c>
      <c r="J11" s="176"/>
      <c r="K11" s="176"/>
      <c r="L11" s="205">
        <v>40155</v>
      </c>
      <c r="M11" s="79"/>
      <c r="N11" s="176">
        <v>100</v>
      </c>
      <c r="O11" s="79" t="s">
        <v>647</v>
      </c>
      <c r="P11" s="222"/>
      <c r="Q11" s="67" t="s">
        <v>648</v>
      </c>
    </row>
    <row r="12" spans="1:17" s="206" customFormat="1" ht="252">
      <c r="A12" s="67">
        <f>A11+1</f>
        <v>6</v>
      </c>
      <c r="B12" s="204" t="s">
        <v>649</v>
      </c>
      <c r="C12" s="204" t="s">
        <v>650</v>
      </c>
      <c r="D12" s="176" t="s">
        <v>651</v>
      </c>
      <c r="E12" s="176" t="s">
        <v>377</v>
      </c>
      <c r="F12" s="176" t="s">
        <v>219</v>
      </c>
      <c r="G12" s="193">
        <v>34490</v>
      </c>
      <c r="H12" s="176" t="s">
        <v>652</v>
      </c>
      <c r="I12" s="205">
        <v>40326</v>
      </c>
      <c r="J12" s="176"/>
      <c r="K12" s="176"/>
      <c r="L12" s="205">
        <v>40691</v>
      </c>
      <c r="M12" s="204"/>
      <c r="N12" s="223" t="s">
        <v>653</v>
      </c>
      <c r="O12" s="204" t="s">
        <v>654</v>
      </c>
      <c r="P12" s="79"/>
      <c r="Q12" s="79" t="s">
        <v>655</v>
      </c>
    </row>
    <row r="13" spans="1:18" s="38" customFormat="1" ht="25.5" customHeight="1">
      <c r="A13" s="67"/>
      <c r="B13" s="268" t="s">
        <v>688</v>
      </c>
      <c r="C13" s="268"/>
      <c r="D13" s="268"/>
      <c r="E13" s="54">
        <f>COUNT(A14:A32)</f>
        <v>19</v>
      </c>
      <c r="F13" s="67"/>
      <c r="G13" s="152">
        <f>SUM(G14:G32)</f>
        <v>2124177</v>
      </c>
      <c r="H13" s="79"/>
      <c r="I13" s="79"/>
      <c r="J13" s="79"/>
      <c r="K13" s="79"/>
      <c r="L13" s="79"/>
      <c r="M13" s="79"/>
      <c r="N13" s="79"/>
      <c r="O13" s="79"/>
      <c r="P13" s="79"/>
      <c r="Q13" s="79"/>
      <c r="R13" s="74"/>
    </row>
    <row r="14" spans="1:18" ht="110.25">
      <c r="A14" s="67">
        <v>1</v>
      </c>
      <c r="B14" s="241" t="s">
        <v>134</v>
      </c>
      <c r="C14" s="241" t="s">
        <v>135</v>
      </c>
      <c r="D14" s="67"/>
      <c r="E14" s="227" t="s">
        <v>236</v>
      </c>
      <c r="F14" s="67" t="s">
        <v>219</v>
      </c>
      <c r="G14" s="228">
        <v>83629</v>
      </c>
      <c r="H14" s="227" t="s">
        <v>234</v>
      </c>
      <c r="I14" s="77">
        <v>37166</v>
      </c>
      <c r="J14" s="55"/>
      <c r="K14" s="55"/>
      <c r="L14" s="66"/>
      <c r="M14" s="66"/>
      <c r="N14" s="67">
        <v>47.34</v>
      </c>
      <c r="O14" s="67"/>
      <c r="P14" s="67" t="s">
        <v>488</v>
      </c>
      <c r="Q14" s="67" t="s">
        <v>458</v>
      </c>
      <c r="R14" s="35"/>
    </row>
    <row r="15" spans="1:18" ht="94.5">
      <c r="A15" s="67">
        <f>A14+1</f>
        <v>2</v>
      </c>
      <c r="B15" s="225" t="s">
        <v>348</v>
      </c>
      <c r="C15" s="225" t="s">
        <v>109</v>
      </c>
      <c r="D15" s="226"/>
      <c r="E15" s="227" t="s">
        <v>236</v>
      </c>
      <c r="F15" s="67" t="s">
        <v>219</v>
      </c>
      <c r="G15" s="228">
        <v>123600</v>
      </c>
      <c r="H15" s="227" t="s">
        <v>115</v>
      </c>
      <c r="I15" s="227" t="s">
        <v>114</v>
      </c>
      <c r="J15" s="55"/>
      <c r="K15" s="55"/>
      <c r="L15" s="55"/>
      <c r="M15" s="67"/>
      <c r="N15" s="67">
        <v>0</v>
      </c>
      <c r="O15" s="156"/>
      <c r="P15" s="67" t="s">
        <v>489</v>
      </c>
      <c r="Q15" s="67" t="s">
        <v>458</v>
      </c>
      <c r="R15" s="35"/>
    </row>
    <row r="16" spans="1:18" ht="94.5">
      <c r="A16" s="67">
        <f>A15+1</f>
        <v>3</v>
      </c>
      <c r="B16" s="225" t="s">
        <v>348</v>
      </c>
      <c r="C16" s="225" t="s">
        <v>111</v>
      </c>
      <c r="D16" s="225"/>
      <c r="E16" s="227" t="s">
        <v>236</v>
      </c>
      <c r="F16" s="67" t="s">
        <v>219</v>
      </c>
      <c r="G16" s="228">
        <v>58600</v>
      </c>
      <c r="H16" s="227" t="s">
        <v>117</v>
      </c>
      <c r="I16" s="227" t="s">
        <v>116</v>
      </c>
      <c r="J16" s="55"/>
      <c r="K16" s="55"/>
      <c r="L16" s="55"/>
      <c r="M16" s="55"/>
      <c r="N16" s="67">
        <v>0</v>
      </c>
      <c r="O16" s="156"/>
      <c r="P16" s="67" t="s">
        <v>359</v>
      </c>
      <c r="Q16" s="67" t="s">
        <v>458</v>
      </c>
      <c r="R16" s="35"/>
    </row>
    <row r="17" spans="1:18" ht="94.5">
      <c r="A17" s="67">
        <f aca="true" t="shared" si="0" ref="A17:A32">A16+1</f>
        <v>4</v>
      </c>
      <c r="B17" s="225" t="s">
        <v>348</v>
      </c>
      <c r="C17" s="225" t="s">
        <v>112</v>
      </c>
      <c r="D17" s="225"/>
      <c r="E17" s="227" t="s">
        <v>236</v>
      </c>
      <c r="F17" s="67" t="s">
        <v>219</v>
      </c>
      <c r="G17" s="228">
        <v>87500</v>
      </c>
      <c r="H17" s="227" t="s">
        <v>119</v>
      </c>
      <c r="I17" s="227" t="s">
        <v>118</v>
      </c>
      <c r="J17" s="55"/>
      <c r="K17" s="55"/>
      <c r="L17" s="55"/>
      <c r="M17" s="55"/>
      <c r="N17" s="67">
        <v>0</v>
      </c>
      <c r="O17" s="156"/>
      <c r="P17" s="67" t="s">
        <v>360</v>
      </c>
      <c r="Q17" s="67" t="s">
        <v>458</v>
      </c>
      <c r="R17" s="35"/>
    </row>
    <row r="18" spans="1:18" ht="94.5">
      <c r="A18" s="67">
        <f t="shared" si="0"/>
        <v>5</v>
      </c>
      <c r="B18" s="225" t="s">
        <v>349</v>
      </c>
      <c r="C18" s="225" t="s">
        <v>350</v>
      </c>
      <c r="D18" s="225"/>
      <c r="E18" s="227" t="s">
        <v>236</v>
      </c>
      <c r="F18" s="67" t="s">
        <v>219</v>
      </c>
      <c r="G18" s="228">
        <v>131855</v>
      </c>
      <c r="H18" s="227" t="s">
        <v>120</v>
      </c>
      <c r="I18" s="227" t="s">
        <v>351</v>
      </c>
      <c r="J18" s="55"/>
      <c r="K18" s="55"/>
      <c r="L18" s="55"/>
      <c r="M18" s="55"/>
      <c r="N18" s="67">
        <v>36</v>
      </c>
      <c r="O18" s="75" t="s">
        <v>240</v>
      </c>
      <c r="P18" s="67" t="s">
        <v>235</v>
      </c>
      <c r="Q18" s="67" t="s">
        <v>458</v>
      </c>
      <c r="R18" s="35"/>
    </row>
    <row r="19" spans="1:18" ht="94.5">
      <c r="A19" s="67">
        <f t="shared" si="0"/>
        <v>6</v>
      </c>
      <c r="B19" s="241" t="s">
        <v>352</v>
      </c>
      <c r="C19" s="225" t="s">
        <v>136</v>
      </c>
      <c r="D19" s="67"/>
      <c r="E19" s="227" t="s">
        <v>238</v>
      </c>
      <c r="F19" s="67" t="s">
        <v>219</v>
      </c>
      <c r="G19" s="228">
        <v>121232</v>
      </c>
      <c r="H19" s="227" t="s">
        <v>127</v>
      </c>
      <c r="I19" s="227" t="s">
        <v>126</v>
      </c>
      <c r="J19" s="55"/>
      <c r="K19" s="55"/>
      <c r="L19" s="55"/>
      <c r="M19" s="55"/>
      <c r="N19" s="67">
        <v>27.65</v>
      </c>
      <c r="O19" s="75" t="s">
        <v>241</v>
      </c>
      <c r="P19" s="67" t="s">
        <v>490</v>
      </c>
      <c r="Q19" s="67" t="s">
        <v>458</v>
      </c>
      <c r="R19" s="35"/>
    </row>
    <row r="20" spans="1:18" ht="94.5">
      <c r="A20" s="67">
        <f t="shared" si="0"/>
        <v>7</v>
      </c>
      <c r="B20" s="225" t="s">
        <v>353</v>
      </c>
      <c r="C20" s="225" t="s">
        <v>137</v>
      </c>
      <c r="D20" s="67"/>
      <c r="E20" s="227" t="s">
        <v>238</v>
      </c>
      <c r="F20" s="67" t="s">
        <v>219</v>
      </c>
      <c r="G20" s="228">
        <v>87927</v>
      </c>
      <c r="H20" s="227" t="s">
        <v>130</v>
      </c>
      <c r="I20" s="227" t="s">
        <v>129</v>
      </c>
      <c r="J20" s="55"/>
      <c r="K20" s="55"/>
      <c r="L20" s="55"/>
      <c r="M20" s="55"/>
      <c r="N20" s="67">
        <v>45.49</v>
      </c>
      <c r="O20" s="156"/>
      <c r="P20" s="67" t="s">
        <v>491</v>
      </c>
      <c r="Q20" s="67" t="s">
        <v>458</v>
      </c>
      <c r="R20" s="35"/>
    </row>
    <row r="21" spans="1:18" ht="94.5">
      <c r="A21" s="242">
        <f t="shared" si="0"/>
        <v>8</v>
      </c>
      <c r="B21" s="230" t="s">
        <v>354</v>
      </c>
      <c r="C21" s="230" t="s">
        <v>138</v>
      </c>
      <c r="D21" s="67"/>
      <c r="E21" s="227" t="s">
        <v>238</v>
      </c>
      <c r="F21" s="67" t="s">
        <v>219</v>
      </c>
      <c r="G21" s="228">
        <v>45670</v>
      </c>
      <c r="H21" s="76" t="s">
        <v>131</v>
      </c>
      <c r="I21" s="76" t="s">
        <v>128</v>
      </c>
      <c r="J21" s="55"/>
      <c r="K21" s="55"/>
      <c r="L21" s="55"/>
      <c r="M21" s="55"/>
      <c r="N21" s="67">
        <v>26.63</v>
      </c>
      <c r="O21" s="156"/>
      <c r="P21" s="67" t="s">
        <v>492</v>
      </c>
      <c r="Q21" s="67" t="s">
        <v>458</v>
      </c>
      <c r="R21" s="35"/>
    </row>
    <row r="22" spans="1:18" ht="94.5">
      <c r="A22" s="67">
        <f>A21+1</f>
        <v>9</v>
      </c>
      <c r="B22" s="230" t="s">
        <v>354</v>
      </c>
      <c r="C22" s="230" t="s">
        <v>355</v>
      </c>
      <c r="D22" s="67"/>
      <c r="E22" s="227" t="s">
        <v>238</v>
      </c>
      <c r="F22" s="67" t="s">
        <v>219</v>
      </c>
      <c r="G22" s="228">
        <v>253452</v>
      </c>
      <c r="H22" s="76" t="s">
        <v>133</v>
      </c>
      <c r="I22" s="76" t="s">
        <v>132</v>
      </c>
      <c r="J22" s="55"/>
      <c r="K22" s="55"/>
      <c r="L22" s="55"/>
      <c r="M22" s="55"/>
      <c r="N22" s="67">
        <v>0</v>
      </c>
      <c r="O22" s="156"/>
      <c r="P22" s="67" t="s">
        <v>493</v>
      </c>
      <c r="Q22" s="67" t="s">
        <v>458</v>
      </c>
      <c r="R22" s="35"/>
    </row>
    <row r="23" spans="1:18" ht="94.5">
      <c r="A23" s="67">
        <f t="shared" si="0"/>
        <v>10</v>
      </c>
      <c r="B23" s="79" t="s">
        <v>356</v>
      </c>
      <c r="C23" s="79" t="s">
        <v>357</v>
      </c>
      <c r="D23" s="79"/>
      <c r="E23" s="67" t="s">
        <v>358</v>
      </c>
      <c r="F23" s="67" t="s">
        <v>219</v>
      </c>
      <c r="G23" s="243">
        <v>126900</v>
      </c>
      <c r="H23" s="79"/>
      <c r="I23" s="79"/>
      <c r="J23" s="55"/>
      <c r="K23" s="55"/>
      <c r="L23" s="55"/>
      <c r="M23" s="55"/>
      <c r="N23" s="67">
        <v>0</v>
      </c>
      <c r="O23" s="156"/>
      <c r="P23" s="67" t="s">
        <v>361</v>
      </c>
      <c r="Q23" s="67" t="s">
        <v>458</v>
      </c>
      <c r="R23" s="35"/>
    </row>
    <row r="24" spans="1:18" ht="94.5">
      <c r="A24" s="67">
        <f t="shared" si="0"/>
        <v>11</v>
      </c>
      <c r="B24" s="230" t="s">
        <v>113</v>
      </c>
      <c r="C24" s="230" t="s">
        <v>239</v>
      </c>
      <c r="D24" s="67"/>
      <c r="E24" s="76" t="s">
        <v>237</v>
      </c>
      <c r="F24" s="67" t="s">
        <v>219</v>
      </c>
      <c r="G24" s="228">
        <v>240000</v>
      </c>
      <c r="H24" s="76" t="s">
        <v>121</v>
      </c>
      <c r="I24" s="77">
        <v>39679</v>
      </c>
      <c r="J24" s="80"/>
      <c r="K24" s="80"/>
      <c r="L24" s="80"/>
      <c r="M24" s="80"/>
      <c r="N24" s="67">
        <v>0</v>
      </c>
      <c r="O24" s="244"/>
      <c r="P24" s="67" t="s">
        <v>235</v>
      </c>
      <c r="Q24" s="67" t="s">
        <v>458</v>
      </c>
      <c r="R24" s="35"/>
    </row>
    <row r="25" spans="1:17" s="35" customFormat="1" ht="94.5">
      <c r="A25" s="67">
        <f t="shared" si="0"/>
        <v>12</v>
      </c>
      <c r="B25" s="224" t="s">
        <v>656</v>
      </c>
      <c r="C25" s="225" t="s">
        <v>657</v>
      </c>
      <c r="D25" s="226"/>
      <c r="E25" s="227" t="s">
        <v>658</v>
      </c>
      <c r="F25" s="67" t="s">
        <v>219</v>
      </c>
      <c r="G25" s="228">
        <v>58717</v>
      </c>
      <c r="H25" s="227" t="s">
        <v>659</v>
      </c>
      <c r="I25" s="227" t="s">
        <v>660</v>
      </c>
      <c r="J25" s="55"/>
      <c r="K25" s="55"/>
      <c r="L25" s="55"/>
      <c r="M25" s="223">
        <v>100</v>
      </c>
      <c r="N25" s="72"/>
      <c r="O25" s="55"/>
      <c r="P25" s="80"/>
      <c r="Q25" s="72"/>
    </row>
    <row r="26" spans="1:17" s="35" customFormat="1" ht="94.5">
      <c r="A26" s="67">
        <f t="shared" si="0"/>
        <v>13</v>
      </c>
      <c r="B26" s="224" t="s">
        <v>662</v>
      </c>
      <c r="C26" s="225" t="s">
        <v>663</v>
      </c>
      <c r="D26" s="67"/>
      <c r="E26" s="227" t="s">
        <v>658</v>
      </c>
      <c r="F26" s="67" t="s">
        <v>219</v>
      </c>
      <c r="G26" s="228">
        <v>67322</v>
      </c>
      <c r="H26" s="227" t="s">
        <v>664</v>
      </c>
      <c r="I26" s="227" t="s">
        <v>665</v>
      </c>
      <c r="J26" s="55"/>
      <c r="K26" s="55"/>
      <c r="L26" s="55"/>
      <c r="M26" s="223">
        <v>61</v>
      </c>
      <c r="N26" s="72"/>
      <c r="O26" s="55"/>
      <c r="P26" s="72"/>
      <c r="Q26" s="72"/>
    </row>
    <row r="27" spans="1:17" s="35" customFormat="1" ht="189">
      <c r="A27" s="67">
        <f t="shared" si="0"/>
        <v>14</v>
      </c>
      <c r="B27" s="224" t="s">
        <v>666</v>
      </c>
      <c r="C27" s="225" t="s">
        <v>667</v>
      </c>
      <c r="D27" s="67"/>
      <c r="E27" s="227" t="s">
        <v>661</v>
      </c>
      <c r="F27" s="67" t="s">
        <v>219</v>
      </c>
      <c r="G27" s="228">
        <v>42741</v>
      </c>
      <c r="H27" s="227" t="s">
        <v>668</v>
      </c>
      <c r="I27" s="227" t="s">
        <v>669</v>
      </c>
      <c r="J27" s="55"/>
      <c r="K27" s="55"/>
      <c r="L27" s="55"/>
      <c r="M27" s="231">
        <v>64</v>
      </c>
      <c r="N27" s="72"/>
      <c r="O27" s="55"/>
      <c r="P27" s="72"/>
      <c r="Q27" s="72"/>
    </row>
    <row r="28" spans="1:17" s="35" customFormat="1" ht="157.5">
      <c r="A28" s="67">
        <f t="shared" si="0"/>
        <v>15</v>
      </c>
      <c r="B28" s="229" t="s">
        <v>670</v>
      </c>
      <c r="C28" s="230" t="s">
        <v>671</v>
      </c>
      <c r="D28" s="67"/>
      <c r="E28" s="76" t="s">
        <v>661</v>
      </c>
      <c r="F28" s="67" t="s">
        <v>219</v>
      </c>
      <c r="G28" s="228">
        <v>37460</v>
      </c>
      <c r="H28" s="76" t="s">
        <v>672</v>
      </c>
      <c r="I28" s="76" t="s">
        <v>128</v>
      </c>
      <c r="J28" s="55"/>
      <c r="K28" s="55"/>
      <c r="L28" s="55"/>
      <c r="M28" s="231">
        <v>80</v>
      </c>
      <c r="N28" s="72"/>
      <c r="O28" s="55"/>
      <c r="P28" s="72"/>
      <c r="Q28" s="72"/>
    </row>
    <row r="29" spans="1:17" s="35" customFormat="1" ht="204.75">
      <c r="A29" s="67">
        <f t="shared" si="0"/>
        <v>16</v>
      </c>
      <c r="B29" s="224" t="s">
        <v>673</v>
      </c>
      <c r="C29" s="225" t="s">
        <v>674</v>
      </c>
      <c r="D29" s="67"/>
      <c r="E29" s="76" t="s">
        <v>675</v>
      </c>
      <c r="F29" s="67" t="s">
        <v>219</v>
      </c>
      <c r="G29" s="228">
        <v>402068</v>
      </c>
      <c r="H29" s="227" t="s">
        <v>676</v>
      </c>
      <c r="I29" s="227" t="s">
        <v>677</v>
      </c>
      <c r="J29" s="55"/>
      <c r="K29" s="55"/>
      <c r="L29" s="55"/>
      <c r="M29" s="231">
        <v>50</v>
      </c>
      <c r="N29" s="72"/>
      <c r="O29" s="55"/>
      <c r="P29" s="72"/>
      <c r="Q29" s="72"/>
    </row>
    <row r="30" spans="1:17" s="35" customFormat="1" ht="94.5">
      <c r="A30" s="67">
        <f t="shared" si="0"/>
        <v>17</v>
      </c>
      <c r="B30" s="224" t="s">
        <v>678</v>
      </c>
      <c r="C30" s="225" t="s">
        <v>679</v>
      </c>
      <c r="D30" s="67"/>
      <c r="E30" s="227" t="s">
        <v>658</v>
      </c>
      <c r="F30" s="67" t="s">
        <v>219</v>
      </c>
      <c r="G30" s="228">
        <v>23178</v>
      </c>
      <c r="H30" s="227" t="s">
        <v>680</v>
      </c>
      <c r="I30" s="77">
        <v>37082</v>
      </c>
      <c r="J30" s="55"/>
      <c r="K30" s="55"/>
      <c r="L30" s="55"/>
      <c r="M30" s="223">
        <v>88</v>
      </c>
      <c r="N30" s="72"/>
      <c r="O30" s="55"/>
      <c r="P30" s="72"/>
      <c r="Q30" s="72"/>
    </row>
    <row r="31" spans="1:17" s="35" customFormat="1" ht="94.5">
      <c r="A31" s="67">
        <f t="shared" si="0"/>
        <v>18</v>
      </c>
      <c r="B31" s="224" t="s">
        <v>681</v>
      </c>
      <c r="C31" s="225" t="s">
        <v>682</v>
      </c>
      <c r="D31" s="226"/>
      <c r="E31" s="227" t="s">
        <v>658</v>
      </c>
      <c r="F31" s="67" t="s">
        <v>219</v>
      </c>
      <c r="G31" s="228">
        <v>78887</v>
      </c>
      <c r="H31" s="227" t="s">
        <v>683</v>
      </c>
      <c r="I31" s="227" t="s">
        <v>684</v>
      </c>
      <c r="J31" s="55"/>
      <c r="K31" s="55"/>
      <c r="L31" s="55"/>
      <c r="M31" s="223">
        <v>90</v>
      </c>
      <c r="N31" s="72"/>
      <c r="O31" s="55"/>
      <c r="P31" s="72"/>
      <c r="Q31" s="72"/>
    </row>
    <row r="32" spans="1:17" s="35" customFormat="1" ht="157.5">
      <c r="A32" s="67">
        <f t="shared" si="0"/>
        <v>19</v>
      </c>
      <c r="B32" s="224" t="s">
        <v>685</v>
      </c>
      <c r="C32" s="225" t="s">
        <v>686</v>
      </c>
      <c r="D32" s="67"/>
      <c r="E32" s="227" t="s">
        <v>661</v>
      </c>
      <c r="F32" s="67" t="s">
        <v>219</v>
      </c>
      <c r="G32" s="228">
        <v>53439</v>
      </c>
      <c r="H32" s="227" t="s">
        <v>687</v>
      </c>
      <c r="I32" s="227" t="s">
        <v>128</v>
      </c>
      <c r="J32" s="55"/>
      <c r="K32" s="55"/>
      <c r="L32" s="55"/>
      <c r="M32" s="231">
        <v>90</v>
      </c>
      <c r="N32" s="72"/>
      <c r="O32" s="55"/>
      <c r="P32" s="72"/>
      <c r="Q32" s="72"/>
    </row>
    <row r="33" spans="1:17" s="93" customFormat="1" ht="15.75">
      <c r="A33" s="268" t="s">
        <v>225</v>
      </c>
      <c r="B33" s="268"/>
      <c r="C33" s="268"/>
      <c r="D33" s="54">
        <f>E13+D6</f>
        <v>25</v>
      </c>
      <c r="E33" s="80"/>
      <c r="F33" s="67"/>
      <c r="G33" s="134">
        <f>G6+G13</f>
        <v>3925834</v>
      </c>
      <c r="H33" s="80"/>
      <c r="I33" s="67"/>
      <c r="J33" s="80"/>
      <c r="K33" s="80"/>
      <c r="L33" s="80"/>
      <c r="M33" s="80"/>
      <c r="N33" s="80"/>
      <c r="O33" s="80"/>
      <c r="P33" s="80"/>
      <c r="Q33" s="80"/>
    </row>
  </sheetData>
  <sheetProtection/>
  <mergeCells count="19">
    <mergeCell ref="P3:P4"/>
    <mergeCell ref="C3:C4"/>
    <mergeCell ref="D3:D4"/>
    <mergeCell ref="B3:B4"/>
    <mergeCell ref="B13:D13"/>
    <mergeCell ref="H3:I3"/>
    <mergeCell ref="E3:F3"/>
    <mergeCell ref="G3:G4"/>
    <mergeCell ref="A6:C6"/>
    <mergeCell ref="A33:C33"/>
    <mergeCell ref="A1:Q1"/>
    <mergeCell ref="A2:Q2"/>
    <mergeCell ref="Q3:Q4"/>
    <mergeCell ref="L3:L4"/>
    <mergeCell ref="M3:M4"/>
    <mergeCell ref="N3:N4"/>
    <mergeCell ref="O3:O4"/>
    <mergeCell ref="J3:K3"/>
    <mergeCell ref="A3:A4"/>
  </mergeCells>
  <printOptions/>
  <pageMargins left="0.28" right="0.15748031496062992" top="0.35433070866141736" bottom="0.46" header="0.1968503937007874" footer="0.15748031496062992"/>
  <pageSetup fitToHeight="0" fitToWidth="1" horizontalDpi="600" verticalDpi="600" orientation="landscape" paperSize="9" scale="72" r:id="rId1"/>
  <headerFooter alignWithMargins="0">
    <oddFooter>&amp;L&amp;Z&amp;F&amp;R&amp;P/&amp;N</oddFooter>
  </headerFooter>
</worksheet>
</file>

<file path=xl/worksheets/sheet17.xml><?xml version="1.0" encoding="utf-8"?>
<worksheet xmlns="http://schemas.openxmlformats.org/spreadsheetml/2006/main" xmlns:r="http://schemas.openxmlformats.org/officeDocument/2006/relationships">
  <dimension ref="A1:P8"/>
  <sheetViews>
    <sheetView zoomScalePageLayoutView="0" workbookViewId="0" topLeftCell="A1">
      <selection activeCell="K16" sqref="K16"/>
    </sheetView>
  </sheetViews>
  <sheetFormatPr defaultColWidth="9.140625" defaultRowHeight="12.75"/>
  <cols>
    <col min="1" max="1" width="4.7109375" style="11" customWidth="1"/>
    <col min="2" max="2" width="8.140625" style="11" customWidth="1"/>
    <col min="3" max="3" width="14.7109375" style="11" customWidth="1"/>
    <col min="4" max="4" width="13.140625" style="11" customWidth="1"/>
    <col min="5" max="5" width="9.140625" style="11" customWidth="1"/>
    <col min="6" max="6" width="7.7109375" style="11" customWidth="1"/>
    <col min="7" max="7" width="12.00390625" style="11" bestFit="1" customWidth="1"/>
    <col min="8" max="8" width="10.57421875" style="11" customWidth="1"/>
    <col min="9" max="9" width="9.8515625" style="11" customWidth="1"/>
    <col min="10" max="10" width="6.00390625" style="11" customWidth="1"/>
    <col min="11" max="11" width="6.57421875" style="11" customWidth="1"/>
    <col min="12" max="12" width="5.28125" style="11" customWidth="1"/>
    <col min="13" max="13" width="7.00390625" style="11" customWidth="1"/>
    <col min="14" max="14" width="8.28125" style="11" customWidth="1"/>
    <col min="15" max="15" width="13.140625" style="11" customWidth="1"/>
    <col min="16" max="16" width="15.28125" style="25" customWidth="1"/>
    <col min="17" max="16384" width="9.140625" style="11" customWidth="1"/>
  </cols>
  <sheetData>
    <row r="1" spans="1:16" s="12" customFormat="1" ht="45" customHeight="1">
      <c r="A1" s="261" t="s">
        <v>346</v>
      </c>
      <c r="B1" s="261"/>
      <c r="C1" s="261"/>
      <c r="D1" s="261"/>
      <c r="E1" s="261"/>
      <c r="F1" s="261"/>
      <c r="G1" s="261"/>
      <c r="H1" s="261"/>
      <c r="I1" s="261"/>
      <c r="J1" s="261"/>
      <c r="K1" s="261"/>
      <c r="L1" s="261"/>
      <c r="M1" s="261"/>
      <c r="N1" s="261"/>
      <c r="O1" s="261"/>
      <c r="P1" s="261"/>
    </row>
    <row r="2" spans="1:16" s="15" customFormat="1" ht="15.75" customHeight="1">
      <c r="A2" s="273"/>
      <c r="B2" s="273"/>
      <c r="C2" s="273"/>
      <c r="D2" s="273"/>
      <c r="E2" s="273"/>
      <c r="F2" s="273"/>
      <c r="G2" s="273"/>
      <c r="H2" s="273"/>
      <c r="I2" s="273"/>
      <c r="J2" s="273"/>
      <c r="K2" s="273"/>
      <c r="L2" s="273"/>
      <c r="M2" s="273"/>
      <c r="N2" s="273"/>
      <c r="O2" s="273"/>
      <c r="P2" s="273"/>
    </row>
    <row r="3" spans="1:16" s="16" customFormat="1" ht="64.5" customHeight="1">
      <c r="A3" s="275" t="s">
        <v>187</v>
      </c>
      <c r="B3" s="275" t="s">
        <v>188</v>
      </c>
      <c r="C3" s="275" t="s">
        <v>189</v>
      </c>
      <c r="D3" s="275" t="s">
        <v>190</v>
      </c>
      <c r="E3" s="275" t="s">
        <v>191</v>
      </c>
      <c r="F3" s="275"/>
      <c r="G3" s="275" t="s">
        <v>53</v>
      </c>
      <c r="H3" s="275" t="s">
        <v>209</v>
      </c>
      <c r="I3" s="275"/>
      <c r="J3" s="275" t="s">
        <v>210</v>
      </c>
      <c r="K3" s="275"/>
      <c r="L3" s="275" t="s">
        <v>110</v>
      </c>
      <c r="M3" s="275" t="s">
        <v>122</v>
      </c>
      <c r="N3" s="275" t="s">
        <v>211</v>
      </c>
      <c r="O3" s="275" t="s">
        <v>123</v>
      </c>
      <c r="P3" s="276" t="s">
        <v>411</v>
      </c>
    </row>
    <row r="4" spans="1:16" s="16" customFormat="1" ht="25.5">
      <c r="A4" s="275"/>
      <c r="B4" s="275"/>
      <c r="C4" s="275"/>
      <c r="D4" s="275"/>
      <c r="E4" s="99" t="s">
        <v>192</v>
      </c>
      <c r="F4" s="99" t="s">
        <v>196</v>
      </c>
      <c r="G4" s="275"/>
      <c r="H4" s="99" t="s">
        <v>193</v>
      </c>
      <c r="I4" s="99" t="s">
        <v>194</v>
      </c>
      <c r="J4" s="99" t="s">
        <v>195</v>
      </c>
      <c r="K4" s="99" t="s">
        <v>194</v>
      </c>
      <c r="L4" s="275"/>
      <c r="M4" s="275"/>
      <c r="N4" s="275"/>
      <c r="O4" s="275"/>
      <c r="P4" s="276"/>
    </row>
    <row r="5" spans="1:16" s="105" customFormat="1" ht="12" customHeight="1">
      <c r="A5" s="99">
        <v>1</v>
      </c>
      <c r="B5" s="99">
        <v>2</v>
      </c>
      <c r="C5" s="99">
        <v>3</v>
      </c>
      <c r="D5" s="99">
        <v>4</v>
      </c>
      <c r="E5" s="99">
        <v>5</v>
      </c>
      <c r="F5" s="99">
        <v>6</v>
      </c>
      <c r="G5" s="99">
        <v>7</v>
      </c>
      <c r="H5" s="99">
        <v>8</v>
      </c>
      <c r="I5" s="99">
        <v>9</v>
      </c>
      <c r="J5" s="99">
        <v>10</v>
      </c>
      <c r="K5" s="99">
        <v>11</v>
      </c>
      <c r="L5" s="99">
        <v>12</v>
      </c>
      <c r="M5" s="99">
        <v>13</v>
      </c>
      <c r="N5" s="99">
        <v>14</v>
      </c>
      <c r="O5" s="99">
        <v>15</v>
      </c>
      <c r="P5" s="99">
        <v>16</v>
      </c>
    </row>
    <row r="6" spans="1:16" s="17" customFormat="1" ht="112.5" customHeight="1">
      <c r="A6" s="1">
        <v>1</v>
      </c>
      <c r="B6" s="85" t="s">
        <v>263</v>
      </c>
      <c r="C6" s="85" t="s">
        <v>226</v>
      </c>
      <c r="D6" s="85" t="s">
        <v>227</v>
      </c>
      <c r="E6" s="86" t="s">
        <v>228</v>
      </c>
      <c r="F6" s="87" t="s">
        <v>231</v>
      </c>
      <c r="G6" s="87">
        <v>1760000</v>
      </c>
      <c r="H6" s="86" t="s">
        <v>229</v>
      </c>
      <c r="I6" s="86" t="s">
        <v>230</v>
      </c>
      <c r="J6" s="1"/>
      <c r="K6" s="1"/>
      <c r="L6" s="2"/>
      <c r="M6" s="86" t="s">
        <v>417</v>
      </c>
      <c r="N6" s="86" t="s">
        <v>232</v>
      </c>
      <c r="O6" s="88" t="s">
        <v>418</v>
      </c>
      <c r="P6" s="81" t="s">
        <v>480</v>
      </c>
    </row>
    <row r="7" spans="1:16" s="63" customFormat="1" ht="15.75">
      <c r="A7" s="56"/>
      <c r="B7" s="56"/>
      <c r="C7" s="6" t="s">
        <v>225</v>
      </c>
      <c r="D7" s="6">
        <f>A6</f>
        <v>1</v>
      </c>
      <c r="E7" s="56"/>
      <c r="F7" s="56"/>
      <c r="G7" s="65">
        <f>G6</f>
        <v>1760000</v>
      </c>
      <c r="H7" s="56"/>
      <c r="I7" s="59"/>
      <c r="J7" s="56"/>
      <c r="K7" s="59"/>
      <c r="L7" s="56"/>
      <c r="M7" s="56"/>
      <c r="N7" s="58"/>
      <c r="O7" s="57"/>
      <c r="P7" s="56"/>
    </row>
    <row r="8" s="60" customFormat="1" ht="15.75">
      <c r="P8" s="64"/>
    </row>
  </sheetData>
  <sheetProtection/>
  <mergeCells count="15">
    <mergeCell ref="J3:K3"/>
    <mergeCell ref="D3:D4"/>
    <mergeCell ref="E3:F3"/>
    <mergeCell ref="G3:G4"/>
    <mergeCell ref="H3:I3"/>
    <mergeCell ref="A1:P1"/>
    <mergeCell ref="A2:P2"/>
    <mergeCell ref="N3:N4"/>
    <mergeCell ref="A3:A4"/>
    <mergeCell ref="C3:C4"/>
    <mergeCell ref="P3:P4"/>
    <mergeCell ref="L3:L4"/>
    <mergeCell ref="M3:M4"/>
    <mergeCell ref="B3:B4"/>
    <mergeCell ref="O3:O4"/>
  </mergeCells>
  <printOptions/>
  <pageMargins left="0.4330708661417323" right="0.1968503937007874" top="0.8661417322834646" bottom="0.4724409448818898" header="0.2755905511811024" footer="0.15748031496062992"/>
  <pageSetup horizontalDpi="600" verticalDpi="600" orientation="landscape" paperSize="9" scale="95" r:id="rId1"/>
  <headerFooter alignWithMargins="0">
    <oddFooter>&amp;L&amp;Z&amp;F&amp;R&amp;P/&amp;N</oddFooter>
  </headerFooter>
</worksheet>
</file>

<file path=xl/worksheets/sheet18.xml><?xml version="1.0" encoding="utf-8"?>
<worksheet xmlns="http://schemas.openxmlformats.org/spreadsheetml/2006/main" xmlns:r="http://schemas.openxmlformats.org/officeDocument/2006/relationships">
  <sheetPr>
    <tabColor indexed="11"/>
  </sheetPr>
  <dimension ref="A1:P12"/>
  <sheetViews>
    <sheetView zoomScale="90" zoomScaleNormal="90" zoomScalePageLayoutView="0" workbookViewId="0" topLeftCell="A1">
      <selection activeCell="A6" sqref="A6:P6"/>
    </sheetView>
  </sheetViews>
  <sheetFormatPr defaultColWidth="9.140625" defaultRowHeight="12.75"/>
  <cols>
    <col min="1" max="1" width="6.7109375" style="139" customWidth="1"/>
    <col min="2" max="2" width="10.57421875" style="139" customWidth="1"/>
    <col min="3" max="3" width="17.421875" style="139" customWidth="1"/>
    <col min="4" max="4" width="17.00390625" style="139" customWidth="1"/>
    <col min="5" max="7" width="9.140625" style="139" customWidth="1"/>
    <col min="8" max="8" width="11.00390625" style="139" customWidth="1"/>
    <col min="9" max="9" width="9.8515625" style="139" customWidth="1"/>
    <col min="10" max="10" width="5.140625" style="139" customWidth="1"/>
    <col min="11" max="11" width="6.57421875" style="139" customWidth="1"/>
    <col min="12" max="12" width="10.00390625" style="139" customWidth="1"/>
    <col min="13" max="13" width="7.28125" style="139" customWidth="1"/>
    <col min="14" max="14" width="7.8515625" style="139" customWidth="1"/>
    <col min="15" max="15" width="23.7109375" style="139" customWidth="1"/>
    <col min="16" max="16" width="18.57421875" style="139" customWidth="1"/>
    <col min="17" max="16384" width="9.140625" style="139" customWidth="1"/>
  </cols>
  <sheetData>
    <row r="1" spans="1:16" ht="38.25" customHeight="1">
      <c r="A1" s="261" t="s">
        <v>344</v>
      </c>
      <c r="B1" s="261"/>
      <c r="C1" s="261"/>
      <c r="D1" s="261"/>
      <c r="E1" s="261"/>
      <c r="F1" s="261"/>
      <c r="G1" s="261"/>
      <c r="H1" s="261"/>
      <c r="I1" s="261"/>
      <c r="J1" s="261"/>
      <c r="K1" s="261"/>
      <c r="L1" s="261"/>
      <c r="M1" s="261"/>
      <c r="N1" s="261"/>
      <c r="O1" s="261"/>
      <c r="P1" s="261"/>
    </row>
    <row r="2" spans="1:16" s="40" customFormat="1" ht="15.75">
      <c r="A2" s="273"/>
      <c r="B2" s="273"/>
      <c r="C2" s="273"/>
      <c r="D2" s="273"/>
      <c r="E2" s="273"/>
      <c r="F2" s="273"/>
      <c r="G2" s="273"/>
      <c r="H2" s="273"/>
      <c r="I2" s="273"/>
      <c r="J2" s="273"/>
      <c r="K2" s="273"/>
      <c r="L2" s="273"/>
      <c r="M2" s="273"/>
      <c r="N2" s="273"/>
      <c r="O2" s="273"/>
      <c r="P2" s="273"/>
    </row>
    <row r="3" spans="1:15" ht="12.75">
      <c r="A3" s="138"/>
      <c r="B3" s="40"/>
      <c r="C3" s="97"/>
      <c r="D3" s="97"/>
      <c r="E3" s="138"/>
      <c r="F3" s="138"/>
      <c r="G3" s="138"/>
      <c r="H3" s="138"/>
      <c r="I3" s="138"/>
      <c r="J3" s="138"/>
      <c r="K3" s="138"/>
      <c r="L3" s="138"/>
      <c r="M3" s="138"/>
      <c r="N3" s="138"/>
      <c r="O3" s="40"/>
    </row>
    <row r="4" spans="1:16" s="35" customFormat="1" ht="52.5" customHeight="1">
      <c r="A4" s="268" t="s">
        <v>187</v>
      </c>
      <c r="B4" s="268" t="s">
        <v>188</v>
      </c>
      <c r="C4" s="268" t="s">
        <v>189</v>
      </c>
      <c r="D4" s="268" t="s">
        <v>190</v>
      </c>
      <c r="E4" s="268" t="s">
        <v>191</v>
      </c>
      <c r="F4" s="268"/>
      <c r="G4" s="268" t="s">
        <v>53</v>
      </c>
      <c r="H4" s="268" t="s">
        <v>209</v>
      </c>
      <c r="I4" s="268"/>
      <c r="J4" s="268" t="s">
        <v>210</v>
      </c>
      <c r="K4" s="268"/>
      <c r="L4" s="268" t="s">
        <v>214</v>
      </c>
      <c r="M4" s="268" t="s">
        <v>215</v>
      </c>
      <c r="N4" s="268" t="s">
        <v>211</v>
      </c>
      <c r="O4" s="268" t="s">
        <v>216</v>
      </c>
      <c r="P4" s="268" t="s">
        <v>411</v>
      </c>
    </row>
    <row r="5" spans="1:16" s="35" customFormat="1" ht="41.25" customHeight="1">
      <c r="A5" s="268"/>
      <c r="B5" s="268"/>
      <c r="C5" s="268"/>
      <c r="D5" s="268"/>
      <c r="E5" s="54" t="s">
        <v>192</v>
      </c>
      <c r="F5" s="54" t="s">
        <v>196</v>
      </c>
      <c r="G5" s="268"/>
      <c r="H5" s="54" t="s">
        <v>193</v>
      </c>
      <c r="I5" s="54" t="s">
        <v>194</v>
      </c>
      <c r="J5" s="54" t="s">
        <v>195</v>
      </c>
      <c r="K5" s="54" t="s">
        <v>194</v>
      </c>
      <c r="L5" s="268"/>
      <c r="M5" s="268"/>
      <c r="N5" s="268"/>
      <c r="O5" s="268"/>
      <c r="P5" s="268"/>
    </row>
    <row r="6" spans="1:16" s="154" customFormat="1" ht="15.75">
      <c r="A6" s="54">
        <v>1</v>
      </c>
      <c r="B6" s="54">
        <v>2</v>
      </c>
      <c r="C6" s="54">
        <v>3</v>
      </c>
      <c r="D6" s="54">
        <v>4</v>
      </c>
      <c r="E6" s="54">
        <v>5</v>
      </c>
      <c r="F6" s="54">
        <v>6</v>
      </c>
      <c r="G6" s="54">
        <v>7</v>
      </c>
      <c r="H6" s="54">
        <v>8</v>
      </c>
      <c r="I6" s="54">
        <v>9</v>
      </c>
      <c r="J6" s="54">
        <v>10</v>
      </c>
      <c r="K6" s="54">
        <v>11</v>
      </c>
      <c r="L6" s="54">
        <v>12</v>
      </c>
      <c r="M6" s="54">
        <v>13</v>
      </c>
      <c r="N6" s="54">
        <v>14</v>
      </c>
      <c r="O6" s="54">
        <v>15</v>
      </c>
      <c r="P6" s="54">
        <v>16</v>
      </c>
    </row>
    <row r="7" spans="1:16" s="35" customFormat="1" ht="139.5" customHeight="1">
      <c r="A7" s="67">
        <v>1</v>
      </c>
      <c r="B7" s="75" t="s">
        <v>52</v>
      </c>
      <c r="C7" s="75" t="s">
        <v>42</v>
      </c>
      <c r="D7" s="75" t="s">
        <v>54</v>
      </c>
      <c r="E7" s="67" t="s">
        <v>48</v>
      </c>
      <c r="F7" s="67" t="s">
        <v>49</v>
      </c>
      <c r="G7" s="68">
        <v>339434</v>
      </c>
      <c r="H7" s="67" t="s">
        <v>50</v>
      </c>
      <c r="I7" s="67" t="s">
        <v>51</v>
      </c>
      <c r="J7" s="80"/>
      <c r="K7" s="80"/>
      <c r="L7" s="67" t="s">
        <v>62</v>
      </c>
      <c r="M7" s="69"/>
      <c r="N7" s="76">
        <v>30</v>
      </c>
      <c r="O7" s="75" t="s">
        <v>243</v>
      </c>
      <c r="P7" s="75" t="s">
        <v>483</v>
      </c>
    </row>
    <row r="8" spans="1:16" s="35" customFormat="1" ht="144" customHeight="1">
      <c r="A8" s="67">
        <v>2</v>
      </c>
      <c r="B8" s="67" t="s">
        <v>689</v>
      </c>
      <c r="C8" s="67" t="s">
        <v>690</v>
      </c>
      <c r="D8" s="67" t="s">
        <v>691</v>
      </c>
      <c r="E8" s="67" t="s">
        <v>692</v>
      </c>
      <c r="F8" s="67" t="s">
        <v>49</v>
      </c>
      <c r="G8" s="68">
        <v>38886</v>
      </c>
      <c r="H8" s="67" t="s">
        <v>693</v>
      </c>
      <c r="I8" s="67" t="s">
        <v>694</v>
      </c>
      <c r="J8" s="80">
        <v>0</v>
      </c>
      <c r="K8" s="80">
        <v>0</v>
      </c>
      <c r="L8" s="67" t="s">
        <v>51</v>
      </c>
      <c r="M8" s="72"/>
      <c r="N8" s="67">
        <v>100</v>
      </c>
      <c r="O8" s="67" t="s">
        <v>695</v>
      </c>
      <c r="P8" s="67" t="s">
        <v>696</v>
      </c>
    </row>
    <row r="9" spans="1:16" s="237" customFormat="1" ht="27.75" customHeight="1">
      <c r="A9" s="268" t="s">
        <v>225</v>
      </c>
      <c r="B9" s="268"/>
      <c r="C9" s="268"/>
      <c r="D9" s="146">
        <f>A8</f>
        <v>2</v>
      </c>
      <c r="E9" s="146"/>
      <c r="F9" s="146"/>
      <c r="G9" s="235">
        <f>SUM(G7:G8)</f>
        <v>378320</v>
      </c>
      <c r="H9" s="236"/>
      <c r="I9" s="236"/>
      <c r="J9" s="236"/>
      <c r="K9" s="236"/>
      <c r="L9" s="236"/>
      <c r="M9" s="236"/>
      <c r="N9" s="236"/>
      <c r="O9" s="236"/>
      <c r="P9" s="236"/>
    </row>
    <row r="10" spans="1:4" ht="12.75">
      <c r="A10" s="97"/>
      <c r="B10" s="97"/>
      <c r="C10" s="144"/>
      <c r="D10" s="144"/>
    </row>
    <row r="11" spans="1:7" ht="15.75">
      <c r="A11" s="97"/>
      <c r="B11" s="35"/>
      <c r="C11" s="144"/>
      <c r="D11" s="144"/>
      <c r="G11" s="234"/>
    </row>
    <row r="12" spans="1:4" ht="12.75">
      <c r="A12" s="97"/>
      <c r="B12" s="97"/>
      <c r="C12" s="97"/>
      <c r="D12" s="144"/>
    </row>
  </sheetData>
  <sheetProtection/>
  <mergeCells count="16">
    <mergeCell ref="H4:I4"/>
    <mergeCell ref="J4:K4"/>
    <mergeCell ref="B4:B5"/>
    <mergeCell ref="C4:C5"/>
    <mergeCell ref="D4:D5"/>
    <mergeCell ref="G4:G5"/>
    <mergeCell ref="A9:C9"/>
    <mergeCell ref="A1:P1"/>
    <mergeCell ref="A2:P2"/>
    <mergeCell ref="P4:P5"/>
    <mergeCell ref="E4:F4"/>
    <mergeCell ref="O4:O5"/>
    <mergeCell ref="L4:L5"/>
    <mergeCell ref="M4:M5"/>
    <mergeCell ref="N4:N5"/>
    <mergeCell ref="A4:A5"/>
  </mergeCells>
  <printOptions/>
  <pageMargins left="0.2362204724409449" right="0.15748031496062992" top="0.7480314960629921" bottom="0.7480314960629921" header="0.31496062992125984" footer="0.31496062992125984"/>
  <pageSetup horizontalDpi="600" verticalDpi="600" orientation="landscape" paperSize="9" scale="80" r:id="rId1"/>
  <headerFooter>
    <oddFooter>&amp;L&amp;Z&amp;F&amp;R&amp;P/&amp;N</oddFooter>
  </headerFooter>
</worksheet>
</file>

<file path=xl/worksheets/sheet19.xml><?xml version="1.0" encoding="utf-8"?>
<worksheet xmlns="http://schemas.openxmlformats.org/spreadsheetml/2006/main" xmlns:r="http://schemas.openxmlformats.org/officeDocument/2006/relationships">
  <sheetPr>
    <tabColor indexed="49"/>
  </sheetPr>
  <dimension ref="A1:P27"/>
  <sheetViews>
    <sheetView zoomScale="90" zoomScaleNormal="90" zoomScalePageLayoutView="0" workbookViewId="0" topLeftCell="A20">
      <selection activeCell="G27" sqref="G27"/>
    </sheetView>
  </sheetViews>
  <sheetFormatPr defaultColWidth="9.140625" defaultRowHeight="12.75"/>
  <cols>
    <col min="1" max="1" width="5.421875" style="11" customWidth="1"/>
    <col min="2" max="2" width="8.00390625" style="11" customWidth="1"/>
    <col min="3" max="3" width="15.00390625" style="11" customWidth="1"/>
    <col min="4" max="4" width="12.00390625" style="11" customWidth="1"/>
    <col min="5" max="5" width="9.140625" style="11" customWidth="1"/>
    <col min="6" max="6" width="7.7109375" style="11" customWidth="1"/>
    <col min="7" max="7" width="10.8515625" style="11" customWidth="1"/>
    <col min="8" max="8" width="10.57421875" style="11" customWidth="1"/>
    <col min="9" max="9" width="11.140625" style="11" customWidth="1"/>
    <col min="10" max="10" width="11.00390625" style="11" customWidth="1"/>
    <col min="11" max="11" width="11.28125" style="11" customWidth="1"/>
    <col min="12" max="12" width="12.28125" style="11" customWidth="1"/>
    <col min="13" max="13" width="8.421875" style="11" customWidth="1"/>
    <col min="14" max="14" width="8.28125" style="11" customWidth="1"/>
    <col min="15" max="15" width="20.421875" style="11" customWidth="1"/>
    <col min="16" max="16" width="15.7109375" style="25" customWidth="1"/>
    <col min="17" max="16384" width="9.140625" style="11" customWidth="1"/>
  </cols>
  <sheetData>
    <row r="1" spans="1:16" s="12" customFormat="1" ht="45" customHeight="1">
      <c r="A1" s="261" t="s">
        <v>347</v>
      </c>
      <c r="B1" s="261"/>
      <c r="C1" s="261"/>
      <c r="D1" s="261"/>
      <c r="E1" s="261"/>
      <c r="F1" s="261"/>
      <c r="G1" s="261"/>
      <c r="H1" s="261"/>
      <c r="I1" s="261"/>
      <c r="J1" s="261"/>
      <c r="K1" s="261"/>
      <c r="L1" s="261"/>
      <c r="M1" s="261"/>
      <c r="N1" s="261"/>
      <c r="O1" s="261"/>
      <c r="P1" s="261"/>
    </row>
    <row r="2" spans="1:16" s="15" customFormat="1" ht="15.75" customHeight="1">
      <c r="A2" s="273"/>
      <c r="B2" s="273"/>
      <c r="C2" s="273"/>
      <c r="D2" s="273"/>
      <c r="E2" s="273"/>
      <c r="F2" s="273"/>
      <c r="G2" s="273"/>
      <c r="H2" s="273"/>
      <c r="I2" s="273"/>
      <c r="J2" s="273"/>
      <c r="K2" s="273"/>
      <c r="L2" s="273"/>
      <c r="M2" s="273"/>
      <c r="N2" s="273"/>
      <c r="O2" s="273"/>
      <c r="P2" s="273"/>
    </row>
    <row r="3" spans="1:16" s="16" customFormat="1" ht="48.75" customHeight="1">
      <c r="A3" s="275" t="s">
        <v>187</v>
      </c>
      <c r="B3" s="275" t="s">
        <v>188</v>
      </c>
      <c r="C3" s="275" t="s">
        <v>189</v>
      </c>
      <c r="D3" s="275" t="s">
        <v>190</v>
      </c>
      <c r="E3" s="275" t="s">
        <v>191</v>
      </c>
      <c r="F3" s="275"/>
      <c r="G3" s="275" t="s">
        <v>53</v>
      </c>
      <c r="H3" s="275" t="s">
        <v>209</v>
      </c>
      <c r="I3" s="275"/>
      <c r="J3" s="275" t="s">
        <v>210</v>
      </c>
      <c r="K3" s="275"/>
      <c r="L3" s="275" t="s">
        <v>110</v>
      </c>
      <c r="M3" s="275" t="s">
        <v>122</v>
      </c>
      <c r="N3" s="275" t="s">
        <v>211</v>
      </c>
      <c r="O3" s="275" t="s">
        <v>123</v>
      </c>
      <c r="P3" s="276" t="s">
        <v>411</v>
      </c>
    </row>
    <row r="4" spans="1:16" s="16" customFormat="1" ht="25.5">
      <c r="A4" s="275"/>
      <c r="B4" s="275"/>
      <c r="C4" s="275"/>
      <c r="D4" s="275"/>
      <c r="E4" s="99" t="s">
        <v>192</v>
      </c>
      <c r="F4" s="99" t="s">
        <v>196</v>
      </c>
      <c r="G4" s="275"/>
      <c r="H4" s="99" t="s">
        <v>193</v>
      </c>
      <c r="I4" s="99" t="s">
        <v>194</v>
      </c>
      <c r="J4" s="99" t="s">
        <v>195</v>
      </c>
      <c r="K4" s="99" t="s">
        <v>194</v>
      </c>
      <c r="L4" s="275"/>
      <c r="M4" s="275"/>
      <c r="N4" s="275"/>
      <c r="O4" s="275"/>
      <c r="P4" s="276"/>
    </row>
    <row r="5" spans="1:16" s="105" customFormat="1" ht="12.75">
      <c r="A5" s="99">
        <v>1</v>
      </c>
      <c r="B5" s="99">
        <v>2</v>
      </c>
      <c r="C5" s="99">
        <v>3</v>
      </c>
      <c r="D5" s="99">
        <v>4</v>
      </c>
      <c r="E5" s="99">
        <v>5</v>
      </c>
      <c r="F5" s="99">
        <v>6</v>
      </c>
      <c r="G5" s="99">
        <v>7</v>
      </c>
      <c r="H5" s="99">
        <v>8</v>
      </c>
      <c r="I5" s="99">
        <v>9</v>
      </c>
      <c r="J5" s="99">
        <v>10</v>
      </c>
      <c r="K5" s="99">
        <v>11</v>
      </c>
      <c r="L5" s="99">
        <v>12</v>
      </c>
      <c r="M5" s="99">
        <v>13</v>
      </c>
      <c r="N5" s="99">
        <v>14</v>
      </c>
      <c r="O5" s="99">
        <v>15</v>
      </c>
      <c r="P5" s="99">
        <v>16</v>
      </c>
    </row>
    <row r="6" spans="1:16" s="17" customFormat="1" ht="111" customHeight="1">
      <c r="A6" s="1">
        <v>1</v>
      </c>
      <c r="B6" s="1" t="s">
        <v>139</v>
      </c>
      <c r="C6" s="1" t="s">
        <v>171</v>
      </c>
      <c r="D6" s="1" t="s">
        <v>172</v>
      </c>
      <c r="E6" s="1" t="s">
        <v>173</v>
      </c>
      <c r="F6" s="1" t="s">
        <v>174</v>
      </c>
      <c r="G6" s="89">
        <v>319605</v>
      </c>
      <c r="H6" s="1" t="s">
        <v>175</v>
      </c>
      <c r="I6" s="2">
        <v>40180</v>
      </c>
      <c r="J6" s="1"/>
      <c r="K6" s="1"/>
      <c r="L6" s="2">
        <v>40545</v>
      </c>
      <c r="M6" s="18"/>
      <c r="N6" s="18">
        <v>46</v>
      </c>
      <c r="O6" s="90"/>
      <c r="P6" s="81" t="s">
        <v>481</v>
      </c>
    </row>
    <row r="7" spans="1:16" s="17" customFormat="1" ht="101.25" customHeight="1">
      <c r="A7" s="1">
        <f>A6+1</f>
        <v>2</v>
      </c>
      <c r="B7" s="1" t="s">
        <v>205</v>
      </c>
      <c r="C7" s="1" t="s">
        <v>176</v>
      </c>
      <c r="D7" s="1" t="s">
        <v>177</v>
      </c>
      <c r="E7" s="1" t="s">
        <v>178</v>
      </c>
      <c r="F7" s="1" t="s">
        <v>174</v>
      </c>
      <c r="G7" s="89">
        <v>332923</v>
      </c>
      <c r="H7" s="1" t="s">
        <v>179</v>
      </c>
      <c r="I7" s="2" t="s">
        <v>180</v>
      </c>
      <c r="J7" s="1" t="s">
        <v>181</v>
      </c>
      <c r="K7" s="2">
        <v>40698</v>
      </c>
      <c r="L7" s="1" t="s">
        <v>140</v>
      </c>
      <c r="M7" s="18"/>
      <c r="N7" s="18">
        <v>31</v>
      </c>
      <c r="O7" s="90"/>
      <c r="P7" s="81" t="s">
        <v>458</v>
      </c>
    </row>
    <row r="8" spans="1:16" s="17" customFormat="1" ht="109.5" customHeight="1">
      <c r="A8" s="1">
        <f aca="true" t="shared" si="0" ref="A8:A22">A7+1</f>
        <v>3</v>
      </c>
      <c r="B8" s="1" t="s">
        <v>205</v>
      </c>
      <c r="C8" s="1" t="s">
        <v>182</v>
      </c>
      <c r="D8" s="1" t="s">
        <v>39</v>
      </c>
      <c r="E8" s="1" t="s">
        <v>178</v>
      </c>
      <c r="F8" s="1" t="s">
        <v>174</v>
      </c>
      <c r="G8" s="89">
        <v>352865</v>
      </c>
      <c r="H8" s="1" t="s">
        <v>40</v>
      </c>
      <c r="I8" s="2" t="s">
        <v>180</v>
      </c>
      <c r="J8" s="1" t="s">
        <v>41</v>
      </c>
      <c r="K8" s="2">
        <v>40698</v>
      </c>
      <c r="L8" s="1" t="s">
        <v>140</v>
      </c>
      <c r="M8" s="18"/>
      <c r="N8" s="18">
        <v>40</v>
      </c>
      <c r="O8" s="90"/>
      <c r="P8" s="81" t="s">
        <v>458</v>
      </c>
    </row>
    <row r="9" spans="1:16" s="181" customFormat="1" ht="173.25">
      <c r="A9" s="1">
        <f t="shared" si="0"/>
        <v>4</v>
      </c>
      <c r="B9" s="176" t="s">
        <v>697</v>
      </c>
      <c r="C9" s="176" t="s">
        <v>698</v>
      </c>
      <c r="D9" s="176" t="s">
        <v>699</v>
      </c>
      <c r="E9" s="176" t="s">
        <v>700</v>
      </c>
      <c r="F9" s="176" t="s">
        <v>174</v>
      </c>
      <c r="G9" s="193">
        <v>29698</v>
      </c>
      <c r="H9" s="176" t="s">
        <v>701</v>
      </c>
      <c r="I9" s="176" t="s">
        <v>702</v>
      </c>
      <c r="J9" s="176"/>
      <c r="K9" s="176"/>
      <c r="L9" s="176" t="s">
        <v>703</v>
      </c>
      <c r="M9" s="176"/>
      <c r="N9" s="196">
        <v>100</v>
      </c>
      <c r="O9" s="177" t="s">
        <v>704</v>
      </c>
      <c r="P9" s="67" t="s">
        <v>705</v>
      </c>
    </row>
    <row r="10" spans="1:16" s="181" customFormat="1" ht="141.75">
      <c r="A10" s="1">
        <f t="shared" si="0"/>
        <v>5</v>
      </c>
      <c r="B10" s="176" t="s">
        <v>139</v>
      </c>
      <c r="C10" s="176" t="s">
        <v>706</v>
      </c>
      <c r="D10" s="176" t="s">
        <v>707</v>
      </c>
      <c r="E10" s="176" t="s">
        <v>708</v>
      </c>
      <c r="F10" s="56" t="s">
        <v>174</v>
      </c>
      <c r="G10" s="193">
        <v>89443</v>
      </c>
      <c r="H10" s="176" t="s">
        <v>709</v>
      </c>
      <c r="I10" s="205">
        <v>40182</v>
      </c>
      <c r="J10" s="205"/>
      <c r="K10" s="176"/>
      <c r="L10" s="205">
        <v>40547</v>
      </c>
      <c r="M10" s="176"/>
      <c r="N10" s="196">
        <v>100</v>
      </c>
      <c r="O10" s="177" t="s">
        <v>710</v>
      </c>
      <c r="P10" s="67" t="s">
        <v>705</v>
      </c>
    </row>
    <row r="11" spans="1:16" s="181" customFormat="1" ht="94.5">
      <c r="A11" s="1">
        <f t="shared" si="0"/>
        <v>6</v>
      </c>
      <c r="B11" s="176" t="s">
        <v>71</v>
      </c>
      <c r="C11" s="176" t="s">
        <v>711</v>
      </c>
      <c r="D11" s="176"/>
      <c r="E11" s="176" t="s">
        <v>712</v>
      </c>
      <c r="F11" s="56" t="s">
        <v>174</v>
      </c>
      <c r="G11" s="193">
        <v>4011</v>
      </c>
      <c r="H11" s="176" t="s">
        <v>713</v>
      </c>
      <c r="I11" s="205">
        <v>40477</v>
      </c>
      <c r="J11" s="205"/>
      <c r="K11" s="176"/>
      <c r="L11" s="205"/>
      <c r="M11" s="176"/>
      <c r="N11" s="196"/>
      <c r="O11" s="75" t="s">
        <v>714</v>
      </c>
      <c r="P11" s="245" t="s">
        <v>750</v>
      </c>
    </row>
    <row r="12" spans="1:16" s="181" customFormat="1" ht="346.5">
      <c r="A12" s="1">
        <f t="shared" si="0"/>
        <v>7</v>
      </c>
      <c r="B12" s="176" t="s">
        <v>715</v>
      </c>
      <c r="C12" s="176" t="s">
        <v>716</v>
      </c>
      <c r="D12" s="176" t="s">
        <v>717</v>
      </c>
      <c r="E12" s="176" t="s">
        <v>718</v>
      </c>
      <c r="F12" s="56" t="s">
        <v>174</v>
      </c>
      <c r="G12" s="193">
        <v>63325</v>
      </c>
      <c r="H12" s="176" t="s">
        <v>719</v>
      </c>
      <c r="I12" s="176" t="s">
        <v>720</v>
      </c>
      <c r="J12" s="176" t="s">
        <v>721</v>
      </c>
      <c r="K12" s="176" t="s">
        <v>722</v>
      </c>
      <c r="L12" s="205">
        <v>40947</v>
      </c>
      <c r="M12" s="176"/>
      <c r="N12" s="196">
        <v>100</v>
      </c>
      <c r="O12" s="177" t="s">
        <v>723</v>
      </c>
      <c r="P12" s="245" t="s">
        <v>751</v>
      </c>
    </row>
    <row r="13" spans="1:16" s="181" customFormat="1" ht="110.25">
      <c r="A13" s="1">
        <f t="shared" si="0"/>
        <v>8</v>
      </c>
      <c r="B13" s="176" t="s">
        <v>724</v>
      </c>
      <c r="C13" s="176" t="s">
        <v>725</v>
      </c>
      <c r="D13" s="176"/>
      <c r="E13" s="176" t="s">
        <v>726</v>
      </c>
      <c r="F13" s="56" t="s">
        <v>174</v>
      </c>
      <c r="G13" s="193">
        <v>20283</v>
      </c>
      <c r="H13" s="176" t="s">
        <v>727</v>
      </c>
      <c r="I13" s="205">
        <v>40294</v>
      </c>
      <c r="J13" s="67"/>
      <c r="K13" s="67"/>
      <c r="L13" s="77"/>
      <c r="M13" s="176"/>
      <c r="N13" s="67">
        <v>100</v>
      </c>
      <c r="O13" s="177"/>
      <c r="P13" s="67" t="s">
        <v>728</v>
      </c>
    </row>
    <row r="14" spans="1:16" s="181" customFormat="1" ht="283.5">
      <c r="A14" s="1">
        <f t="shared" si="0"/>
        <v>9</v>
      </c>
      <c r="B14" s="176" t="s">
        <v>139</v>
      </c>
      <c r="C14" s="176" t="s">
        <v>729</v>
      </c>
      <c r="D14" s="176" t="s">
        <v>730</v>
      </c>
      <c r="E14" s="176" t="s">
        <v>708</v>
      </c>
      <c r="F14" s="176" t="s">
        <v>174</v>
      </c>
      <c r="G14" s="68">
        <v>289611</v>
      </c>
      <c r="H14" s="176" t="s">
        <v>731</v>
      </c>
      <c r="I14" s="205">
        <v>40154</v>
      </c>
      <c r="J14" s="176"/>
      <c r="K14" s="176"/>
      <c r="L14" s="205">
        <v>40519</v>
      </c>
      <c r="M14" s="176"/>
      <c r="N14" s="195">
        <v>76</v>
      </c>
      <c r="O14" s="180" t="s">
        <v>732</v>
      </c>
      <c r="P14" s="245" t="s">
        <v>752</v>
      </c>
    </row>
    <row r="15" spans="1:16" s="181" customFormat="1" ht="393.75">
      <c r="A15" s="1">
        <f t="shared" si="0"/>
        <v>10</v>
      </c>
      <c r="B15" s="176" t="s">
        <v>733</v>
      </c>
      <c r="C15" s="176" t="s">
        <v>734</v>
      </c>
      <c r="D15" s="176" t="s">
        <v>735</v>
      </c>
      <c r="E15" s="176" t="s">
        <v>736</v>
      </c>
      <c r="F15" s="56" t="s">
        <v>174</v>
      </c>
      <c r="G15" s="193">
        <v>20142</v>
      </c>
      <c r="H15" s="176" t="s">
        <v>737</v>
      </c>
      <c r="I15" s="205">
        <v>40519</v>
      </c>
      <c r="J15" s="176"/>
      <c r="K15" s="176"/>
      <c r="L15" s="205">
        <v>40884</v>
      </c>
      <c r="M15" s="176"/>
      <c r="N15" s="195">
        <v>63</v>
      </c>
      <c r="O15" s="180" t="s">
        <v>738</v>
      </c>
      <c r="P15" s="67" t="s">
        <v>739</v>
      </c>
    </row>
    <row r="16" spans="1:16" s="181" customFormat="1" ht="132">
      <c r="A16" s="1">
        <f t="shared" si="0"/>
        <v>11</v>
      </c>
      <c r="B16" s="176" t="s">
        <v>740</v>
      </c>
      <c r="C16" s="176" t="s">
        <v>706</v>
      </c>
      <c r="D16" s="176" t="s">
        <v>707</v>
      </c>
      <c r="E16" s="176" t="s">
        <v>741</v>
      </c>
      <c r="F16" s="56" t="s">
        <v>174</v>
      </c>
      <c r="G16" s="193">
        <v>124573</v>
      </c>
      <c r="H16" s="176" t="s">
        <v>742</v>
      </c>
      <c r="I16" s="205">
        <v>40238</v>
      </c>
      <c r="J16" s="176"/>
      <c r="K16" s="176"/>
      <c r="L16" s="205">
        <v>40603</v>
      </c>
      <c r="M16" s="176"/>
      <c r="N16" s="232">
        <v>78</v>
      </c>
      <c r="O16" s="233" t="s">
        <v>743</v>
      </c>
      <c r="P16" s="67" t="s">
        <v>744</v>
      </c>
    </row>
    <row r="17" spans="1:16" s="197" customFormat="1" ht="204.75">
      <c r="A17" s="1">
        <f t="shared" si="0"/>
        <v>12</v>
      </c>
      <c r="B17" s="67" t="s">
        <v>745</v>
      </c>
      <c r="C17" s="67" t="s">
        <v>0</v>
      </c>
      <c r="D17" s="67" t="s">
        <v>1</v>
      </c>
      <c r="E17" s="67" t="s">
        <v>741</v>
      </c>
      <c r="F17" s="67" t="s">
        <v>174</v>
      </c>
      <c r="G17" s="68">
        <v>117404</v>
      </c>
      <c r="H17" s="67" t="s">
        <v>2</v>
      </c>
      <c r="I17" s="67" t="s">
        <v>3</v>
      </c>
      <c r="J17" s="67" t="s">
        <v>4</v>
      </c>
      <c r="K17" s="67" t="s">
        <v>5</v>
      </c>
      <c r="L17" s="67" t="s">
        <v>6</v>
      </c>
      <c r="M17" s="67"/>
      <c r="N17" s="196">
        <v>58</v>
      </c>
      <c r="O17" s="75" t="s">
        <v>7</v>
      </c>
      <c r="P17" s="245" t="s">
        <v>753</v>
      </c>
    </row>
    <row r="18" spans="1:16" s="197" customFormat="1" ht="94.5">
      <c r="A18" s="1">
        <f t="shared" si="0"/>
        <v>13</v>
      </c>
      <c r="B18" s="67" t="s">
        <v>740</v>
      </c>
      <c r="C18" s="67" t="s">
        <v>8</v>
      </c>
      <c r="D18" s="67" t="s">
        <v>9</v>
      </c>
      <c r="E18" s="67" t="s">
        <v>10</v>
      </c>
      <c r="F18" s="67" t="s">
        <v>174</v>
      </c>
      <c r="G18" s="68">
        <v>19620</v>
      </c>
      <c r="H18" s="67" t="s">
        <v>11</v>
      </c>
      <c r="I18" s="77">
        <v>40221</v>
      </c>
      <c r="J18" s="67"/>
      <c r="K18" s="67"/>
      <c r="L18" s="77">
        <v>40586</v>
      </c>
      <c r="M18" s="67"/>
      <c r="N18" s="196">
        <v>63</v>
      </c>
      <c r="O18" s="75" t="s">
        <v>12</v>
      </c>
      <c r="P18" s="67" t="s">
        <v>13</v>
      </c>
    </row>
    <row r="19" spans="1:16" s="197" customFormat="1" ht="78.75">
      <c r="A19" s="1">
        <f t="shared" si="0"/>
        <v>14</v>
      </c>
      <c r="B19" s="67" t="s">
        <v>205</v>
      </c>
      <c r="C19" s="67" t="s">
        <v>14</v>
      </c>
      <c r="D19" s="67" t="s">
        <v>15</v>
      </c>
      <c r="E19" s="67" t="s">
        <v>445</v>
      </c>
      <c r="F19" s="67" t="s">
        <v>174</v>
      </c>
      <c r="G19" s="68">
        <v>9078</v>
      </c>
      <c r="H19" s="67" t="s">
        <v>16</v>
      </c>
      <c r="I19" s="77">
        <v>39820</v>
      </c>
      <c r="J19" s="67"/>
      <c r="K19" s="67"/>
      <c r="L19" s="77">
        <v>40185</v>
      </c>
      <c r="M19" s="67"/>
      <c r="N19" s="196">
        <v>89</v>
      </c>
      <c r="O19" s="67" t="s">
        <v>17</v>
      </c>
      <c r="P19" s="75" t="s">
        <v>18</v>
      </c>
    </row>
    <row r="20" spans="1:16" s="181" customFormat="1" ht="362.25">
      <c r="A20" s="1">
        <f t="shared" si="0"/>
        <v>15</v>
      </c>
      <c r="B20" s="176" t="s">
        <v>19</v>
      </c>
      <c r="C20" s="176" t="s">
        <v>20</v>
      </c>
      <c r="D20" s="176" t="s">
        <v>21</v>
      </c>
      <c r="E20" s="176" t="s">
        <v>22</v>
      </c>
      <c r="F20" s="56" t="s">
        <v>174</v>
      </c>
      <c r="G20" s="193">
        <v>48748</v>
      </c>
      <c r="H20" s="176" t="s">
        <v>23</v>
      </c>
      <c r="I20" s="176" t="s">
        <v>24</v>
      </c>
      <c r="J20" s="176"/>
      <c r="K20" s="176"/>
      <c r="L20" s="176" t="s">
        <v>25</v>
      </c>
      <c r="M20" s="176"/>
      <c r="N20" s="195">
        <v>82</v>
      </c>
      <c r="O20" s="180" t="s">
        <v>26</v>
      </c>
      <c r="P20" s="176" t="s">
        <v>27</v>
      </c>
    </row>
    <row r="21" spans="1:16" s="197" customFormat="1" ht="78.75">
      <c r="A21" s="1">
        <f t="shared" si="0"/>
        <v>16</v>
      </c>
      <c r="B21" s="67" t="s">
        <v>740</v>
      </c>
      <c r="C21" s="67" t="s">
        <v>28</v>
      </c>
      <c r="D21" s="67" t="s">
        <v>29</v>
      </c>
      <c r="E21" s="67" t="s">
        <v>30</v>
      </c>
      <c r="F21" s="67" t="s">
        <v>174</v>
      </c>
      <c r="G21" s="68">
        <v>29432</v>
      </c>
      <c r="H21" s="67" t="s">
        <v>31</v>
      </c>
      <c r="I21" s="67" t="s">
        <v>32</v>
      </c>
      <c r="J21" s="67"/>
      <c r="K21" s="67"/>
      <c r="L21" s="67" t="s">
        <v>33</v>
      </c>
      <c r="M21" s="67"/>
      <c r="N21" s="196">
        <v>90</v>
      </c>
      <c r="O21" s="75" t="s">
        <v>34</v>
      </c>
      <c r="P21" s="67" t="s">
        <v>560</v>
      </c>
    </row>
    <row r="22" spans="1:16" s="197" customFormat="1" ht="78.75">
      <c r="A22" s="1">
        <f t="shared" si="0"/>
        <v>17</v>
      </c>
      <c r="B22" s="67" t="s">
        <v>71</v>
      </c>
      <c r="C22" s="67" t="s">
        <v>35</v>
      </c>
      <c r="D22" s="67"/>
      <c r="E22" s="67" t="s">
        <v>36</v>
      </c>
      <c r="F22" s="67" t="s">
        <v>174</v>
      </c>
      <c r="G22" s="68">
        <v>23607</v>
      </c>
      <c r="H22" s="67" t="s">
        <v>37</v>
      </c>
      <c r="I22" s="77">
        <v>40354</v>
      </c>
      <c r="J22" s="67"/>
      <c r="K22" s="67"/>
      <c r="L22" s="67"/>
      <c r="M22" s="67"/>
      <c r="N22" s="196">
        <v>99</v>
      </c>
      <c r="O22" s="67" t="s">
        <v>38</v>
      </c>
      <c r="P22" s="245" t="s">
        <v>754</v>
      </c>
    </row>
    <row r="23" spans="1:16" s="63" customFormat="1" ht="26.25" customHeight="1">
      <c r="A23" s="293" t="s">
        <v>225</v>
      </c>
      <c r="B23" s="293"/>
      <c r="C23" s="293"/>
      <c r="D23" s="148">
        <f>A22</f>
        <v>17</v>
      </c>
      <c r="E23" s="148"/>
      <c r="F23" s="148"/>
      <c r="G23" s="65">
        <f>SUM(G6:G22)</f>
        <v>1894368</v>
      </c>
      <c r="H23" s="56"/>
      <c r="I23" s="59"/>
      <c r="J23" s="56"/>
      <c r="K23" s="59"/>
      <c r="L23" s="56"/>
      <c r="M23" s="56"/>
      <c r="N23" s="58"/>
      <c r="O23" s="57"/>
      <c r="P23" s="56"/>
    </row>
    <row r="24" spans="1:15" s="17" customFormat="1" ht="12.75">
      <c r="A24" s="19"/>
      <c r="B24" s="19"/>
      <c r="C24" s="20"/>
      <c r="D24" s="3"/>
      <c r="E24" s="3"/>
      <c r="F24" s="19"/>
      <c r="G24" s="21"/>
      <c r="H24" s="19"/>
      <c r="I24" s="19"/>
      <c r="J24" s="19"/>
      <c r="K24" s="22"/>
      <c r="L24" s="19"/>
      <c r="M24" s="19"/>
      <c r="N24" s="23"/>
      <c r="O24" s="24"/>
    </row>
    <row r="25" spans="1:15" s="17" customFormat="1" ht="12.75">
      <c r="A25" s="19"/>
      <c r="B25" s="19"/>
      <c r="C25" s="20"/>
      <c r="D25" s="3"/>
      <c r="E25" s="3"/>
      <c r="F25" s="19"/>
      <c r="G25" s="19"/>
      <c r="H25" s="19"/>
      <c r="I25" s="19"/>
      <c r="J25" s="19"/>
      <c r="K25" s="22"/>
      <c r="L25" s="19"/>
      <c r="M25" s="19"/>
      <c r="N25" s="23"/>
      <c r="O25" s="24"/>
    </row>
    <row r="26" spans="1:15" s="17" customFormat="1" ht="15.75">
      <c r="A26" s="19"/>
      <c r="B26" s="4"/>
      <c r="C26" s="20"/>
      <c r="D26" s="3"/>
      <c r="E26" s="3"/>
      <c r="F26" s="19"/>
      <c r="G26" s="19"/>
      <c r="H26" s="19"/>
      <c r="I26" s="19"/>
      <c r="J26" s="19"/>
      <c r="K26" s="22"/>
      <c r="L26" s="19"/>
      <c r="M26" s="19"/>
      <c r="N26" s="23"/>
      <c r="O26" s="24"/>
    </row>
    <row r="27" ht="12.75">
      <c r="B27" s="12"/>
    </row>
  </sheetData>
  <sheetProtection/>
  <mergeCells count="16">
    <mergeCell ref="G3:G4"/>
    <mergeCell ref="O3:O4"/>
    <mergeCell ref="P3:P4"/>
    <mergeCell ref="J3:K3"/>
    <mergeCell ref="M3:M4"/>
    <mergeCell ref="N3:N4"/>
    <mergeCell ref="A23:C23"/>
    <mergeCell ref="D3:D4"/>
    <mergeCell ref="E3:F3"/>
    <mergeCell ref="A1:P1"/>
    <mergeCell ref="H3:I3"/>
    <mergeCell ref="A2:P2"/>
    <mergeCell ref="L3:L4"/>
    <mergeCell ref="A3:A4"/>
    <mergeCell ref="B3:B4"/>
    <mergeCell ref="C3:C4"/>
  </mergeCells>
  <printOptions/>
  <pageMargins left="0.4330708661417323" right="0.1968503937007874" top="0.59" bottom="0.42" header="0.15748031496062992" footer="0.15748031496062992"/>
  <pageSetup horizontalDpi="600" verticalDpi="600" orientation="landscape" paperSize="9" scale="80" r:id="rId1"/>
  <headerFooter alignWithMargins="0">
    <oddFooter>&amp;L&amp;Z&amp;F&amp;R&amp;P/&amp;N</oddFooter>
  </headerFooter>
</worksheet>
</file>

<file path=xl/worksheets/sheet2.xml><?xml version="1.0" encoding="utf-8"?>
<worksheet xmlns="http://schemas.openxmlformats.org/spreadsheetml/2006/main" xmlns:r="http://schemas.openxmlformats.org/officeDocument/2006/relationships">
  <sheetPr>
    <tabColor indexed="16"/>
  </sheetPr>
  <dimension ref="A1:Q12"/>
  <sheetViews>
    <sheetView zoomScale="90" zoomScaleNormal="90" zoomScalePageLayoutView="0" workbookViewId="0" topLeftCell="A1">
      <selection activeCell="E7" sqref="E7"/>
    </sheetView>
  </sheetViews>
  <sheetFormatPr defaultColWidth="9.140625" defaultRowHeight="12.75"/>
  <cols>
    <col min="1" max="1" width="5.421875" style="36" customWidth="1"/>
    <col min="2" max="2" width="6.28125" style="37" customWidth="1"/>
    <col min="3" max="3" width="13.8515625" style="38" customWidth="1"/>
    <col min="4" max="4" width="10.421875" style="38" customWidth="1"/>
    <col min="5" max="5" width="9.140625" style="36" customWidth="1"/>
    <col min="6" max="6" width="7.421875" style="36" customWidth="1"/>
    <col min="7" max="7" width="8.7109375" style="36" customWidth="1"/>
    <col min="8" max="8" width="10.7109375" style="36" customWidth="1"/>
    <col min="9" max="9" width="12.28125" style="36" customWidth="1"/>
    <col min="10" max="10" width="10.7109375" style="36" customWidth="1"/>
    <col min="11" max="11" width="10.00390625" style="36" customWidth="1"/>
    <col min="12" max="12" width="11.140625" style="36" customWidth="1"/>
    <col min="13" max="13" width="7.28125" style="36" customWidth="1"/>
    <col min="14" max="14" width="7.7109375" style="36" customWidth="1"/>
    <col min="15" max="15" width="24.421875" style="37" customWidth="1"/>
    <col min="16" max="16" width="18.8515625" style="37" customWidth="1"/>
    <col min="17" max="17" width="15.28125" style="168" customWidth="1"/>
    <col min="18" max="16384" width="9.140625" style="37" customWidth="1"/>
  </cols>
  <sheetData>
    <row r="1" spans="1:16" ht="45" customHeight="1">
      <c r="A1" s="261" t="s">
        <v>279</v>
      </c>
      <c r="B1" s="261"/>
      <c r="C1" s="261"/>
      <c r="D1" s="261"/>
      <c r="E1" s="261"/>
      <c r="F1" s="261"/>
      <c r="G1" s="261"/>
      <c r="H1" s="261"/>
      <c r="I1" s="261"/>
      <c r="J1" s="261"/>
      <c r="K1" s="261"/>
      <c r="L1" s="261"/>
      <c r="M1" s="261"/>
      <c r="N1" s="261"/>
      <c r="O1" s="261"/>
      <c r="P1" s="261"/>
    </row>
    <row r="2" spans="1:17" s="40" customFormat="1" ht="12.75">
      <c r="A2" s="41"/>
      <c r="B2" s="41"/>
      <c r="C2" s="41"/>
      <c r="D2" s="41"/>
      <c r="E2" s="41"/>
      <c r="F2" s="41"/>
      <c r="G2" s="41"/>
      <c r="H2" s="41"/>
      <c r="I2" s="41"/>
      <c r="J2" s="41"/>
      <c r="K2" s="41"/>
      <c r="L2" s="41"/>
      <c r="M2" s="39"/>
      <c r="N2" s="41"/>
      <c r="O2" s="41"/>
      <c r="P2" s="41"/>
      <c r="Q2" s="169"/>
    </row>
    <row r="3" spans="1:17" s="42" customFormat="1" ht="30" customHeight="1">
      <c r="A3" s="257" t="s">
        <v>187</v>
      </c>
      <c r="B3" s="257" t="s">
        <v>188</v>
      </c>
      <c r="C3" s="257" t="s">
        <v>189</v>
      </c>
      <c r="D3" s="257" t="s">
        <v>190</v>
      </c>
      <c r="E3" s="257" t="s">
        <v>191</v>
      </c>
      <c r="F3" s="257"/>
      <c r="G3" s="257" t="s">
        <v>53</v>
      </c>
      <c r="H3" s="257" t="s">
        <v>209</v>
      </c>
      <c r="I3" s="257"/>
      <c r="J3" s="257" t="s">
        <v>210</v>
      </c>
      <c r="K3" s="257"/>
      <c r="L3" s="257" t="s">
        <v>214</v>
      </c>
      <c r="M3" s="262" t="s">
        <v>69</v>
      </c>
      <c r="N3" s="257" t="s">
        <v>211</v>
      </c>
      <c r="O3" s="257" t="s">
        <v>70</v>
      </c>
      <c r="P3" s="257" t="s">
        <v>411</v>
      </c>
      <c r="Q3" s="43"/>
    </row>
    <row r="4" spans="1:17" s="42" customFormat="1" ht="33" customHeight="1">
      <c r="A4" s="257"/>
      <c r="B4" s="257"/>
      <c r="C4" s="257"/>
      <c r="D4" s="257"/>
      <c r="E4" s="106" t="s">
        <v>192</v>
      </c>
      <c r="F4" s="106" t="s">
        <v>196</v>
      </c>
      <c r="G4" s="257"/>
      <c r="H4" s="106" t="s">
        <v>193</v>
      </c>
      <c r="I4" s="106" t="s">
        <v>194</v>
      </c>
      <c r="J4" s="106" t="s">
        <v>195</v>
      </c>
      <c r="K4" s="106" t="s">
        <v>194</v>
      </c>
      <c r="L4" s="257"/>
      <c r="M4" s="263"/>
      <c r="N4" s="257"/>
      <c r="O4" s="257"/>
      <c r="P4" s="257"/>
      <c r="Q4" s="43"/>
    </row>
    <row r="5" spans="1:16" s="108" customFormat="1" ht="12.75">
      <c r="A5" s="106">
        <v>1</v>
      </c>
      <c r="B5" s="106">
        <v>2</v>
      </c>
      <c r="C5" s="106">
        <v>3</v>
      </c>
      <c r="D5" s="106">
        <v>4</v>
      </c>
      <c r="E5" s="106">
        <v>5</v>
      </c>
      <c r="F5" s="106">
        <v>6</v>
      </c>
      <c r="G5" s="106">
        <v>7</v>
      </c>
      <c r="H5" s="106">
        <v>8</v>
      </c>
      <c r="I5" s="106">
        <v>9</v>
      </c>
      <c r="J5" s="106">
        <v>10</v>
      </c>
      <c r="K5" s="106">
        <v>11</v>
      </c>
      <c r="L5" s="106">
        <v>12</v>
      </c>
      <c r="M5" s="106">
        <v>13</v>
      </c>
      <c r="N5" s="106">
        <v>14</v>
      </c>
      <c r="O5" s="106">
        <v>15</v>
      </c>
      <c r="P5" s="106">
        <v>16</v>
      </c>
    </row>
    <row r="6" spans="1:17" s="43" customFormat="1" ht="115.5" customHeight="1">
      <c r="A6" s="81">
        <v>1</v>
      </c>
      <c r="B6" s="81" t="s">
        <v>71</v>
      </c>
      <c r="C6" s="81" t="s">
        <v>72</v>
      </c>
      <c r="D6" s="81" t="s">
        <v>73</v>
      </c>
      <c r="E6" s="81" t="s">
        <v>74</v>
      </c>
      <c r="F6" s="81">
        <v>2</v>
      </c>
      <c r="G6" s="92">
        <v>261155.4</v>
      </c>
      <c r="H6" s="81" t="s">
        <v>75</v>
      </c>
      <c r="I6" s="81" t="s">
        <v>76</v>
      </c>
      <c r="J6" s="81" t="s">
        <v>77</v>
      </c>
      <c r="K6" s="81" t="s">
        <v>78</v>
      </c>
      <c r="L6" s="103" t="s">
        <v>79</v>
      </c>
      <c r="M6" s="119"/>
      <c r="N6" s="120">
        <v>0</v>
      </c>
      <c r="O6" s="81" t="s">
        <v>224</v>
      </c>
      <c r="P6" s="81" t="s">
        <v>463</v>
      </c>
      <c r="Q6" s="168"/>
    </row>
    <row r="7" spans="1:17" s="43" customFormat="1" ht="102.75" customHeight="1">
      <c r="A7" s="81">
        <f>A6+1</f>
        <v>2</v>
      </c>
      <c r="B7" s="81" t="s">
        <v>494</v>
      </c>
      <c r="C7" s="81" t="s">
        <v>80</v>
      </c>
      <c r="D7" s="81" t="s">
        <v>81</v>
      </c>
      <c r="E7" s="81" t="s">
        <v>82</v>
      </c>
      <c r="F7" s="81">
        <v>2</v>
      </c>
      <c r="G7" s="92">
        <v>41372.8</v>
      </c>
      <c r="H7" s="81" t="s">
        <v>83</v>
      </c>
      <c r="I7" s="81" t="s">
        <v>84</v>
      </c>
      <c r="J7" s="81"/>
      <c r="K7" s="81"/>
      <c r="L7" s="103" t="s">
        <v>85</v>
      </c>
      <c r="M7" s="119"/>
      <c r="N7" s="120">
        <v>14.7</v>
      </c>
      <c r="O7" s="81" t="s">
        <v>86</v>
      </c>
      <c r="P7" s="81" t="s">
        <v>427</v>
      </c>
      <c r="Q7" s="168"/>
    </row>
    <row r="8" spans="1:17" s="43" customFormat="1" ht="76.5">
      <c r="A8" s="81">
        <f>A7+1</f>
        <v>3</v>
      </c>
      <c r="B8" s="81" t="s">
        <v>495</v>
      </c>
      <c r="C8" s="81" t="s">
        <v>80</v>
      </c>
      <c r="D8" s="81" t="s">
        <v>81</v>
      </c>
      <c r="E8" s="81" t="s">
        <v>82</v>
      </c>
      <c r="F8" s="81">
        <v>2</v>
      </c>
      <c r="G8" s="92">
        <v>19968.25</v>
      </c>
      <c r="H8" s="81" t="s">
        <v>87</v>
      </c>
      <c r="I8" s="81" t="s">
        <v>84</v>
      </c>
      <c r="J8" s="81"/>
      <c r="K8" s="81"/>
      <c r="L8" s="103" t="s">
        <v>85</v>
      </c>
      <c r="M8" s="119"/>
      <c r="N8" s="120">
        <v>29</v>
      </c>
      <c r="O8" s="81" t="s">
        <v>88</v>
      </c>
      <c r="P8" s="81" t="s">
        <v>427</v>
      </c>
      <c r="Q8" s="168"/>
    </row>
    <row r="9" spans="1:16" s="43" customFormat="1" ht="76.5">
      <c r="A9" s="81">
        <f>A8+1</f>
        <v>4</v>
      </c>
      <c r="B9" s="81" t="s">
        <v>71</v>
      </c>
      <c r="C9" s="81" t="s">
        <v>264</v>
      </c>
      <c r="D9" s="81" t="s">
        <v>265</v>
      </c>
      <c r="E9" s="81" t="s">
        <v>272</v>
      </c>
      <c r="F9" s="81">
        <v>2</v>
      </c>
      <c r="G9" s="92">
        <v>9702</v>
      </c>
      <c r="H9" s="81" t="s">
        <v>273</v>
      </c>
      <c r="I9" s="82">
        <v>39396</v>
      </c>
      <c r="J9" s="81"/>
      <c r="K9" s="81"/>
      <c r="L9" s="103">
        <v>39763</v>
      </c>
      <c r="N9" s="120">
        <v>74</v>
      </c>
      <c r="O9" s="81" t="s">
        <v>274</v>
      </c>
      <c r="P9" s="81" t="s">
        <v>461</v>
      </c>
    </row>
    <row r="10" spans="1:16" ht="76.5">
      <c r="A10" s="81">
        <f>A9+1</f>
        <v>5</v>
      </c>
      <c r="B10" s="81" t="s">
        <v>71</v>
      </c>
      <c r="C10" s="81" t="s">
        <v>245</v>
      </c>
      <c r="D10" s="81" t="s">
        <v>246</v>
      </c>
      <c r="E10" s="81" t="s">
        <v>247</v>
      </c>
      <c r="F10" s="81">
        <v>2</v>
      </c>
      <c r="G10" s="92">
        <v>53000</v>
      </c>
      <c r="H10" s="81" t="s">
        <v>248</v>
      </c>
      <c r="I10" s="82">
        <v>40431</v>
      </c>
      <c r="J10" s="81"/>
      <c r="K10" s="81"/>
      <c r="L10" s="82">
        <v>40796</v>
      </c>
      <c r="M10" s="81"/>
      <c r="N10" s="120">
        <v>36.2</v>
      </c>
      <c r="O10" s="81" t="s">
        <v>249</v>
      </c>
      <c r="P10" s="81" t="s">
        <v>462</v>
      </c>
    </row>
    <row r="11" spans="1:16" ht="22.5" customHeight="1">
      <c r="A11" s="258" t="s">
        <v>225</v>
      </c>
      <c r="B11" s="259"/>
      <c r="C11" s="260"/>
      <c r="D11" s="114">
        <f>COUNT(A6:A10)</f>
        <v>5</v>
      </c>
      <c r="E11" s="111"/>
      <c r="F11" s="111"/>
      <c r="G11" s="112">
        <f>SUM(G6:G10)</f>
        <v>385198.45</v>
      </c>
      <c r="H11" s="113"/>
      <c r="I11" s="113"/>
      <c r="J11" s="113"/>
      <c r="K11" s="113"/>
      <c r="L11" s="113"/>
      <c r="M11" s="113"/>
      <c r="N11" s="113"/>
      <c r="O11" s="115"/>
      <c r="P11" s="115"/>
    </row>
    <row r="12" spans="1:16" ht="15.75">
      <c r="A12" s="73"/>
      <c r="B12" s="35"/>
      <c r="C12" s="74"/>
      <c r="D12" s="74"/>
      <c r="E12" s="73"/>
      <c r="F12" s="73"/>
      <c r="G12" s="73"/>
      <c r="H12" s="73"/>
      <c r="I12" s="73"/>
      <c r="J12" s="73"/>
      <c r="K12" s="73"/>
      <c r="L12" s="73"/>
      <c r="M12" s="73"/>
      <c r="N12" s="73"/>
      <c r="O12" s="35"/>
      <c r="P12" s="35"/>
    </row>
  </sheetData>
  <sheetProtection/>
  <mergeCells count="15">
    <mergeCell ref="A11:C11"/>
    <mergeCell ref="A3:A4"/>
    <mergeCell ref="B3:B4"/>
    <mergeCell ref="D3:D4"/>
    <mergeCell ref="A1:P1"/>
    <mergeCell ref="M3:M4"/>
    <mergeCell ref="N3:N4"/>
    <mergeCell ref="O3:O4"/>
    <mergeCell ref="P3:P4"/>
    <mergeCell ref="C3:C4"/>
    <mergeCell ref="J3:K3"/>
    <mergeCell ref="H3:I3"/>
    <mergeCell ref="L3:L4"/>
    <mergeCell ref="E3:F3"/>
    <mergeCell ref="G3:G4"/>
  </mergeCells>
  <printOptions horizontalCentered="1"/>
  <pageMargins left="0.2362204724409449" right="0.15748031496062992" top="0.2755905511811024" bottom="0.1968503937007874" header="0.15748031496062992" footer="0.15748031496062992"/>
  <pageSetup horizontalDpi="600" verticalDpi="600" orientation="landscape" paperSize="9" scale="83" r:id="rId1"/>
  <headerFooter alignWithMargins="0">
    <oddFooter>&amp;L&amp;Z&amp;F&amp;R&amp;P/&amp;N</oddFooter>
  </headerFooter>
</worksheet>
</file>

<file path=xl/worksheets/sheet3.xml><?xml version="1.0" encoding="utf-8"?>
<worksheet xmlns="http://schemas.openxmlformats.org/spreadsheetml/2006/main" xmlns:r="http://schemas.openxmlformats.org/officeDocument/2006/relationships">
  <dimension ref="A1:O7"/>
  <sheetViews>
    <sheetView zoomScalePageLayoutView="0" workbookViewId="0" topLeftCell="A1">
      <selection activeCell="E13" sqref="E13"/>
    </sheetView>
  </sheetViews>
  <sheetFormatPr defaultColWidth="9.140625" defaultRowHeight="12.75"/>
  <cols>
    <col min="1" max="1" width="4.8515625" style="171" customWidth="1"/>
    <col min="2" max="2" width="9.7109375" style="171" customWidth="1"/>
    <col min="3" max="3" width="13.140625" style="171" customWidth="1"/>
    <col min="4" max="4" width="9.28125" style="171" customWidth="1"/>
    <col min="5" max="5" width="8.57421875" style="171" customWidth="1"/>
    <col min="6" max="6" width="8.140625" style="171" customWidth="1"/>
    <col min="7" max="7" width="10.57421875" style="178" customWidth="1"/>
    <col min="8" max="8" width="10.7109375" style="171" customWidth="1"/>
    <col min="9" max="9" width="12.421875" style="171" customWidth="1"/>
    <col min="10" max="10" width="7.140625" style="171" customWidth="1"/>
    <col min="11" max="11" width="7.28125" style="171" customWidth="1"/>
    <col min="12" max="12" width="12.421875" style="171" customWidth="1"/>
    <col min="13" max="13" width="7.8515625" style="171" customWidth="1"/>
    <col min="14" max="14" width="26.28125" style="171" customWidth="1"/>
    <col min="15" max="15" width="10.00390625" style="73" customWidth="1"/>
    <col min="16" max="16384" width="9.140625" style="171" customWidth="1"/>
  </cols>
  <sheetData>
    <row r="1" spans="1:15" ht="53.25" customHeight="1">
      <c r="A1" s="271" t="s">
        <v>747</v>
      </c>
      <c r="B1" s="271"/>
      <c r="C1" s="271"/>
      <c r="D1" s="271"/>
      <c r="E1" s="271"/>
      <c r="F1" s="271"/>
      <c r="G1" s="271"/>
      <c r="H1" s="271"/>
      <c r="I1" s="271"/>
      <c r="J1" s="271"/>
      <c r="K1" s="271"/>
      <c r="L1" s="271"/>
      <c r="M1" s="271"/>
      <c r="N1" s="271"/>
      <c r="O1" s="271"/>
    </row>
    <row r="2" spans="1:13" ht="15.75">
      <c r="A2" s="272"/>
      <c r="B2" s="272"/>
      <c r="C2" s="272"/>
      <c r="D2" s="272"/>
      <c r="E2" s="272"/>
      <c r="F2" s="272"/>
      <c r="G2" s="272"/>
      <c r="H2" s="272"/>
      <c r="I2" s="272"/>
      <c r="J2" s="272"/>
      <c r="K2" s="272"/>
      <c r="L2" s="272"/>
      <c r="M2" s="272"/>
    </row>
    <row r="3" spans="1:15" s="175" customFormat="1" ht="30" customHeight="1">
      <c r="A3" s="267" t="s">
        <v>187</v>
      </c>
      <c r="B3" s="267" t="s">
        <v>188</v>
      </c>
      <c r="C3" s="267" t="s">
        <v>189</v>
      </c>
      <c r="D3" s="267" t="s">
        <v>190</v>
      </c>
      <c r="E3" s="267" t="s">
        <v>191</v>
      </c>
      <c r="F3" s="267"/>
      <c r="G3" s="267" t="s">
        <v>53</v>
      </c>
      <c r="H3" s="267" t="s">
        <v>209</v>
      </c>
      <c r="I3" s="267"/>
      <c r="J3" s="267" t="s">
        <v>210</v>
      </c>
      <c r="K3" s="267"/>
      <c r="L3" s="267" t="s">
        <v>110</v>
      </c>
      <c r="M3" s="268" t="s">
        <v>211</v>
      </c>
      <c r="N3" s="267" t="s">
        <v>70</v>
      </c>
      <c r="O3" s="269" t="s">
        <v>411</v>
      </c>
    </row>
    <row r="4" spans="1:15" s="175" customFormat="1" ht="47.25">
      <c r="A4" s="267"/>
      <c r="B4" s="267"/>
      <c r="C4" s="267"/>
      <c r="D4" s="267"/>
      <c r="E4" s="170" t="s">
        <v>192</v>
      </c>
      <c r="F4" s="170" t="s">
        <v>196</v>
      </c>
      <c r="G4" s="267"/>
      <c r="H4" s="6" t="s">
        <v>193</v>
      </c>
      <c r="I4" s="170" t="s">
        <v>194</v>
      </c>
      <c r="J4" s="170" t="s">
        <v>195</v>
      </c>
      <c r="K4" s="170" t="s">
        <v>194</v>
      </c>
      <c r="L4" s="267"/>
      <c r="M4" s="268"/>
      <c r="N4" s="267"/>
      <c r="O4" s="270"/>
    </row>
    <row r="5" spans="1:15" ht="15.75">
      <c r="A5" s="170">
        <v>1</v>
      </c>
      <c r="B5" s="170">
        <v>2</v>
      </c>
      <c r="C5" s="170">
        <v>3</v>
      </c>
      <c r="D5" s="170">
        <v>4</v>
      </c>
      <c r="E5" s="170">
        <v>5</v>
      </c>
      <c r="F5" s="170">
        <v>6</v>
      </c>
      <c r="G5" s="170">
        <v>7</v>
      </c>
      <c r="H5" s="6">
        <v>8</v>
      </c>
      <c r="I5" s="170">
        <v>9</v>
      </c>
      <c r="J5" s="170">
        <v>10</v>
      </c>
      <c r="K5" s="170">
        <v>11</v>
      </c>
      <c r="L5" s="170">
        <v>12</v>
      </c>
      <c r="M5" s="170">
        <v>13</v>
      </c>
      <c r="N5" s="170">
        <v>14</v>
      </c>
      <c r="O5" s="54">
        <v>15</v>
      </c>
    </row>
    <row r="6" spans="1:15" s="181" customFormat="1" ht="173.25">
      <c r="A6" s="176">
        <v>1</v>
      </c>
      <c r="B6" s="176" t="s">
        <v>71</v>
      </c>
      <c r="C6" s="176" t="s">
        <v>497</v>
      </c>
      <c r="D6" s="176" t="s">
        <v>498</v>
      </c>
      <c r="E6" s="176">
        <v>4</v>
      </c>
      <c r="F6" s="176">
        <v>5</v>
      </c>
      <c r="G6" s="179">
        <v>639</v>
      </c>
      <c r="H6" s="176" t="s">
        <v>499</v>
      </c>
      <c r="I6" s="176" t="s">
        <v>500</v>
      </c>
      <c r="J6" s="176"/>
      <c r="K6" s="176"/>
      <c r="L6" s="176" t="s">
        <v>501</v>
      </c>
      <c r="M6" s="176">
        <v>100</v>
      </c>
      <c r="N6" s="75" t="s">
        <v>502</v>
      </c>
      <c r="O6" s="245" t="s">
        <v>749</v>
      </c>
    </row>
    <row r="7" spans="1:15" s="175" customFormat="1" ht="27" customHeight="1">
      <c r="A7" s="264" t="s">
        <v>225</v>
      </c>
      <c r="B7" s="265"/>
      <c r="C7" s="265"/>
      <c r="D7" s="266"/>
      <c r="E7" s="170">
        <f>COUNT(A6:A6)</f>
        <v>1</v>
      </c>
      <c r="F7" s="170"/>
      <c r="G7" s="182">
        <f>SUM(G6:G6)</f>
        <v>639</v>
      </c>
      <c r="H7" s="170"/>
      <c r="I7" s="170"/>
      <c r="J7" s="170"/>
      <c r="K7" s="170"/>
      <c r="L7" s="170"/>
      <c r="M7" s="170"/>
      <c r="N7" s="170"/>
      <c r="O7" s="54"/>
    </row>
  </sheetData>
  <sheetProtection/>
  <mergeCells count="15">
    <mergeCell ref="A1:O1"/>
    <mergeCell ref="A2:M2"/>
    <mergeCell ref="A3:A4"/>
    <mergeCell ref="B3:B4"/>
    <mergeCell ref="C3:C4"/>
    <mergeCell ref="D3:D4"/>
    <mergeCell ref="E3:F3"/>
    <mergeCell ref="G3:G4"/>
    <mergeCell ref="H3:I3"/>
    <mergeCell ref="A7:D7"/>
    <mergeCell ref="L3:L4"/>
    <mergeCell ref="M3:M4"/>
    <mergeCell ref="N3:N4"/>
    <mergeCell ref="J3:K3"/>
    <mergeCell ref="O3:O4"/>
  </mergeCells>
  <printOptions/>
  <pageMargins left="0.55" right="0.17" top="0.4" bottom="0.32" header="0.25" footer="0.17"/>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tabColor indexed="45"/>
  </sheetPr>
  <dimension ref="A1:Q13"/>
  <sheetViews>
    <sheetView zoomScalePageLayoutView="0" workbookViewId="0" topLeftCell="A1">
      <selection activeCell="F8" sqref="F8"/>
    </sheetView>
  </sheetViews>
  <sheetFormatPr defaultColWidth="9.140625" defaultRowHeight="12.75"/>
  <cols>
    <col min="1" max="1" width="6.57421875" style="36" customWidth="1"/>
    <col min="2" max="2" width="12.8515625" style="37" customWidth="1"/>
    <col min="3" max="3" width="13.00390625" style="43" customWidth="1"/>
    <col min="4" max="4" width="12.140625" style="43" customWidth="1"/>
    <col min="5" max="5" width="8.421875" style="36" customWidth="1"/>
    <col min="6" max="6" width="7.421875" style="36" customWidth="1"/>
    <col min="7" max="7" width="8.7109375" style="36" customWidth="1"/>
    <col min="8" max="8" width="10.7109375" style="36" customWidth="1"/>
    <col min="9" max="9" width="10.140625" style="36" customWidth="1"/>
    <col min="10" max="10" width="10.7109375" style="36" customWidth="1"/>
    <col min="11" max="11" width="10.00390625" style="36" customWidth="1"/>
    <col min="12" max="12" width="9.140625" style="36" customWidth="1"/>
    <col min="13" max="13" width="8.8515625" style="36" customWidth="1"/>
    <col min="14" max="14" width="6.7109375" style="36" customWidth="1"/>
    <col min="15" max="15" width="21.140625" style="37" customWidth="1"/>
    <col min="16" max="16" width="17.8515625" style="36" customWidth="1"/>
    <col min="17" max="17" width="18.00390625" style="37" customWidth="1"/>
    <col min="18" max="16384" width="9.140625" style="37" customWidth="1"/>
  </cols>
  <sheetData>
    <row r="1" spans="1:16" ht="45" customHeight="1">
      <c r="A1" s="261" t="s">
        <v>339</v>
      </c>
      <c r="B1" s="261"/>
      <c r="C1" s="261"/>
      <c r="D1" s="261"/>
      <c r="E1" s="261"/>
      <c r="F1" s="261"/>
      <c r="G1" s="261"/>
      <c r="H1" s="261"/>
      <c r="I1" s="261"/>
      <c r="J1" s="261"/>
      <c r="K1" s="261"/>
      <c r="L1" s="261"/>
      <c r="M1" s="261"/>
      <c r="N1" s="261"/>
      <c r="O1" s="261"/>
      <c r="P1" s="261"/>
    </row>
    <row r="2" spans="1:16" s="40" customFormat="1" ht="15.75" customHeight="1">
      <c r="A2" s="273"/>
      <c r="B2" s="273"/>
      <c r="C2" s="273"/>
      <c r="D2" s="273"/>
      <c r="E2" s="273"/>
      <c r="F2" s="273"/>
      <c r="G2" s="273"/>
      <c r="H2" s="273"/>
      <c r="I2" s="273"/>
      <c r="J2" s="273"/>
      <c r="K2" s="273"/>
      <c r="L2" s="273"/>
      <c r="M2" s="273"/>
      <c r="N2" s="273"/>
      <c r="O2" s="273"/>
      <c r="P2" s="273"/>
    </row>
    <row r="3" spans="1:16" s="42" customFormat="1" ht="30" customHeight="1">
      <c r="A3" s="257" t="s">
        <v>187</v>
      </c>
      <c r="B3" s="257" t="s">
        <v>188</v>
      </c>
      <c r="C3" s="257" t="s">
        <v>189</v>
      </c>
      <c r="D3" s="257" t="s">
        <v>190</v>
      </c>
      <c r="E3" s="257" t="s">
        <v>191</v>
      </c>
      <c r="F3" s="257"/>
      <c r="G3" s="257" t="s">
        <v>53</v>
      </c>
      <c r="H3" s="257" t="s">
        <v>209</v>
      </c>
      <c r="I3" s="257"/>
      <c r="J3" s="257" t="s">
        <v>210</v>
      </c>
      <c r="K3" s="257"/>
      <c r="L3" s="257" t="s">
        <v>185</v>
      </c>
      <c r="M3" s="257" t="s">
        <v>215</v>
      </c>
      <c r="N3" s="257" t="s">
        <v>211</v>
      </c>
      <c r="O3" s="257" t="s">
        <v>123</v>
      </c>
      <c r="P3" s="257" t="s">
        <v>411</v>
      </c>
    </row>
    <row r="4" spans="1:16" s="42" customFormat="1" ht="32.25" customHeight="1">
      <c r="A4" s="257"/>
      <c r="B4" s="257"/>
      <c r="C4" s="257"/>
      <c r="D4" s="257"/>
      <c r="E4" s="106" t="s">
        <v>192</v>
      </c>
      <c r="F4" s="106" t="s">
        <v>196</v>
      </c>
      <c r="G4" s="257"/>
      <c r="H4" s="106" t="s">
        <v>193</v>
      </c>
      <c r="I4" s="106" t="s">
        <v>194</v>
      </c>
      <c r="J4" s="106" t="s">
        <v>195</v>
      </c>
      <c r="K4" s="106" t="s">
        <v>194</v>
      </c>
      <c r="L4" s="257"/>
      <c r="M4" s="257"/>
      <c r="N4" s="257"/>
      <c r="O4" s="257"/>
      <c r="P4" s="257"/>
    </row>
    <row r="5" spans="1:16" s="108" customFormat="1" ht="19.5" customHeight="1">
      <c r="A5" s="106">
        <v>1</v>
      </c>
      <c r="B5" s="106">
        <v>2</v>
      </c>
      <c r="C5" s="106">
        <v>3</v>
      </c>
      <c r="D5" s="106">
        <v>4</v>
      </c>
      <c r="E5" s="106">
        <v>5</v>
      </c>
      <c r="F5" s="106">
        <v>6</v>
      </c>
      <c r="G5" s="106">
        <v>7</v>
      </c>
      <c r="H5" s="106">
        <v>8</v>
      </c>
      <c r="I5" s="106">
        <v>9</v>
      </c>
      <c r="J5" s="106">
        <v>10</v>
      </c>
      <c r="K5" s="106">
        <v>11</v>
      </c>
      <c r="L5" s="106">
        <v>12</v>
      </c>
      <c r="M5" s="106">
        <v>13</v>
      </c>
      <c r="N5" s="106">
        <v>14</v>
      </c>
      <c r="O5" s="106">
        <v>15</v>
      </c>
      <c r="P5" s="106">
        <v>16</v>
      </c>
    </row>
    <row r="6" spans="1:17" s="110" customFormat="1" ht="89.25">
      <c r="A6" s="81">
        <v>1</v>
      </c>
      <c r="B6" s="91" t="s">
        <v>197</v>
      </c>
      <c r="C6" s="88" t="s">
        <v>430</v>
      </c>
      <c r="D6" s="81" t="s">
        <v>198</v>
      </c>
      <c r="E6" s="81">
        <v>2</v>
      </c>
      <c r="F6" s="81">
        <v>6</v>
      </c>
      <c r="G6" s="92">
        <v>31667</v>
      </c>
      <c r="H6" s="81" t="s">
        <v>199</v>
      </c>
      <c r="I6" s="103">
        <v>39632</v>
      </c>
      <c r="J6" s="81" t="s">
        <v>200</v>
      </c>
      <c r="K6" s="103">
        <v>40380</v>
      </c>
      <c r="L6" s="103">
        <v>40575</v>
      </c>
      <c r="M6" s="103" t="s">
        <v>124</v>
      </c>
      <c r="N6" s="81"/>
      <c r="O6" s="88" t="s">
        <v>55</v>
      </c>
      <c r="P6" s="81" t="s">
        <v>458</v>
      </c>
      <c r="Q6" s="109"/>
    </row>
    <row r="7" spans="1:16" s="38" customFormat="1" ht="76.5">
      <c r="A7" s="81">
        <v>2</v>
      </c>
      <c r="B7" s="91" t="s">
        <v>396</v>
      </c>
      <c r="C7" s="81" t="s">
        <v>397</v>
      </c>
      <c r="D7" s="81" t="s">
        <v>398</v>
      </c>
      <c r="E7" s="81">
        <v>10</v>
      </c>
      <c r="F7" s="81">
        <v>6</v>
      </c>
      <c r="G7" s="92">
        <v>7088</v>
      </c>
      <c r="H7" s="81" t="s">
        <v>399</v>
      </c>
      <c r="I7" s="103" t="s">
        <v>400</v>
      </c>
      <c r="J7" s="81" t="s">
        <v>401</v>
      </c>
      <c r="K7" s="103" t="s">
        <v>402</v>
      </c>
      <c r="L7" s="103">
        <v>40830</v>
      </c>
      <c r="M7" s="81"/>
      <c r="N7" s="81">
        <v>100</v>
      </c>
      <c r="O7" s="91" t="s">
        <v>403</v>
      </c>
      <c r="P7" s="88" t="s">
        <v>464</v>
      </c>
    </row>
    <row r="8" spans="1:16" s="38" customFormat="1" ht="140.25">
      <c r="A8" s="81">
        <v>3</v>
      </c>
      <c r="B8" s="91" t="s">
        <v>370</v>
      </c>
      <c r="C8" s="81" t="s">
        <v>404</v>
      </c>
      <c r="D8" s="81" t="s">
        <v>405</v>
      </c>
      <c r="E8" s="81">
        <v>12</v>
      </c>
      <c r="F8" s="81">
        <v>6</v>
      </c>
      <c r="G8" s="92">
        <v>9907</v>
      </c>
      <c r="H8" s="81" t="s">
        <v>406</v>
      </c>
      <c r="I8" s="82">
        <v>40095</v>
      </c>
      <c r="J8" s="81"/>
      <c r="K8" s="103"/>
      <c r="L8" s="103">
        <v>40460</v>
      </c>
      <c r="M8" s="81" t="s">
        <v>419</v>
      </c>
      <c r="N8" s="43"/>
      <c r="O8" s="91" t="s">
        <v>407</v>
      </c>
      <c r="P8" s="88" t="s">
        <v>465</v>
      </c>
    </row>
    <row r="9" spans="1:16" s="189" customFormat="1" ht="210">
      <c r="A9" s="81">
        <v>4</v>
      </c>
      <c r="B9" s="184" t="s">
        <v>504</v>
      </c>
      <c r="C9" s="183" t="s">
        <v>505</v>
      </c>
      <c r="D9" s="183" t="s">
        <v>506</v>
      </c>
      <c r="E9" s="183">
        <v>12</v>
      </c>
      <c r="F9" s="183">
        <v>6</v>
      </c>
      <c r="G9" s="185">
        <v>5092</v>
      </c>
      <c r="H9" s="183" t="s">
        <v>507</v>
      </c>
      <c r="I9" s="186">
        <v>39674</v>
      </c>
      <c r="J9" s="183"/>
      <c r="K9" s="186"/>
      <c r="L9" s="187"/>
      <c r="M9" s="183">
        <v>100</v>
      </c>
      <c r="O9" s="183" t="s">
        <v>508</v>
      </c>
      <c r="P9" s="188" t="s">
        <v>509</v>
      </c>
    </row>
    <row r="10" spans="1:16" s="192" customFormat="1" ht="150">
      <c r="A10" s="81">
        <v>5</v>
      </c>
      <c r="B10" s="184" t="s">
        <v>510</v>
      </c>
      <c r="C10" s="183" t="s">
        <v>511</v>
      </c>
      <c r="D10" s="183" t="s">
        <v>512</v>
      </c>
      <c r="E10" s="183">
        <v>13</v>
      </c>
      <c r="F10" s="183">
        <v>6</v>
      </c>
      <c r="G10" s="185">
        <v>10020</v>
      </c>
      <c r="H10" s="183" t="s">
        <v>513</v>
      </c>
      <c r="I10" s="190">
        <v>39989</v>
      </c>
      <c r="J10" s="183"/>
      <c r="K10" s="186"/>
      <c r="L10" s="186">
        <v>40354</v>
      </c>
      <c r="M10" s="183">
        <v>100</v>
      </c>
      <c r="N10" s="184"/>
      <c r="O10" s="188" t="s">
        <v>515</v>
      </c>
      <c r="P10" s="191" t="s">
        <v>514</v>
      </c>
    </row>
    <row r="11" spans="1:16" s="42" customFormat="1" ht="18" customHeight="1">
      <c r="A11" s="274" t="s">
        <v>225</v>
      </c>
      <c r="B11" s="274"/>
      <c r="C11" s="274"/>
      <c r="D11" s="116">
        <f>A10</f>
        <v>5</v>
      </c>
      <c r="E11" s="116"/>
      <c r="F11" s="116"/>
      <c r="G11" s="117">
        <f>SUM(G6:G10)</f>
        <v>63774</v>
      </c>
      <c r="H11" s="118"/>
      <c r="I11" s="118"/>
      <c r="J11" s="118"/>
      <c r="K11" s="118"/>
      <c r="L11" s="116"/>
      <c r="M11" s="116"/>
      <c r="N11" s="118"/>
      <c r="O11" s="118"/>
      <c r="P11" s="118"/>
    </row>
    <row r="13" ht="15.75">
      <c r="B13" s="35"/>
    </row>
  </sheetData>
  <sheetProtection/>
  <mergeCells count="16">
    <mergeCell ref="A11:C11"/>
    <mergeCell ref="A1:P1"/>
    <mergeCell ref="O3:O4"/>
    <mergeCell ref="J3:K3"/>
    <mergeCell ref="L3:L4"/>
    <mergeCell ref="M3:M4"/>
    <mergeCell ref="N3:N4"/>
    <mergeCell ref="E3:F3"/>
    <mergeCell ref="D3:D4"/>
    <mergeCell ref="H3:I3"/>
    <mergeCell ref="P3:P4"/>
    <mergeCell ref="G3:G4"/>
    <mergeCell ref="A2:P2"/>
    <mergeCell ref="B3:B4"/>
    <mergeCell ref="C3:C4"/>
    <mergeCell ref="A3:A4"/>
  </mergeCells>
  <printOptions horizontalCentered="1"/>
  <pageMargins left="0.2362204724409449" right="0.1968503937007874" top="0.8661417322834646" bottom="0.31496062992125984" header="0.5118110236220472" footer="0.15748031496062992"/>
  <pageSetup horizontalDpi="600" verticalDpi="600" orientation="landscape" paperSize="9" scale="83" r:id="rId1"/>
  <headerFooter alignWithMargins="0">
    <oddFooter>&amp;L&amp;Z&amp;F&amp;R&amp;P/&amp;N</oddFooter>
  </headerFooter>
</worksheet>
</file>

<file path=xl/worksheets/sheet5.xml><?xml version="1.0" encoding="utf-8"?>
<worksheet xmlns="http://schemas.openxmlformats.org/spreadsheetml/2006/main" xmlns:r="http://schemas.openxmlformats.org/officeDocument/2006/relationships">
  <sheetPr>
    <tabColor indexed="60"/>
    <pageSetUpPr fitToPage="1"/>
  </sheetPr>
  <dimension ref="A1:Q30"/>
  <sheetViews>
    <sheetView zoomScalePageLayoutView="0" workbookViewId="0" topLeftCell="C1">
      <selection activeCell="N12" sqref="N12"/>
    </sheetView>
  </sheetViews>
  <sheetFormatPr defaultColWidth="9.140625" defaultRowHeight="12.75"/>
  <cols>
    <col min="1" max="1" width="6.140625" style="11" customWidth="1"/>
    <col min="2" max="2" width="11.8515625" style="11" customWidth="1"/>
    <col min="3" max="3" width="14.7109375" style="11" customWidth="1"/>
    <col min="4" max="4" width="10.8515625" style="11" customWidth="1"/>
    <col min="5" max="5" width="11.57421875" style="11" customWidth="1"/>
    <col min="6" max="6" width="9.140625" style="11" customWidth="1"/>
    <col min="7" max="7" width="8.140625" style="11" bestFit="1" customWidth="1"/>
    <col min="8" max="8" width="8.8515625" style="11" customWidth="1"/>
    <col min="9" max="9" width="9.00390625" style="11" bestFit="1" customWidth="1"/>
    <col min="10" max="10" width="8.421875" style="33" customWidth="1"/>
    <col min="11" max="11" width="9.00390625" style="11" bestFit="1" customWidth="1"/>
    <col min="12" max="12" width="11.7109375" style="11" customWidth="1"/>
    <col min="13" max="13" width="9.421875" style="11" customWidth="1"/>
    <col min="14" max="14" width="26.7109375" style="25" customWidth="1"/>
    <col min="15" max="15" width="18.57421875" style="25" customWidth="1"/>
    <col min="16" max="16" width="5.28125" style="11" bestFit="1" customWidth="1"/>
    <col min="17" max="16384" width="9.140625" style="11" customWidth="1"/>
  </cols>
  <sheetData>
    <row r="1" spans="1:15" s="12" customFormat="1" ht="45" customHeight="1">
      <c r="A1" s="261" t="s">
        <v>340</v>
      </c>
      <c r="B1" s="261"/>
      <c r="C1" s="261"/>
      <c r="D1" s="261"/>
      <c r="E1" s="261"/>
      <c r="F1" s="261"/>
      <c r="G1" s="261"/>
      <c r="H1" s="261"/>
      <c r="I1" s="261"/>
      <c r="J1" s="261"/>
      <c r="K1" s="261"/>
      <c r="L1" s="261"/>
      <c r="M1" s="261"/>
      <c r="N1" s="261"/>
      <c r="O1" s="261"/>
    </row>
    <row r="2" spans="1:15" s="15" customFormat="1" ht="15.75" customHeight="1">
      <c r="A2" s="273"/>
      <c r="B2" s="273"/>
      <c r="C2" s="273"/>
      <c r="D2" s="273"/>
      <c r="E2" s="273"/>
      <c r="F2" s="273"/>
      <c r="G2" s="273"/>
      <c r="H2" s="273"/>
      <c r="I2" s="273"/>
      <c r="J2" s="273"/>
      <c r="K2" s="273"/>
      <c r="L2" s="273"/>
      <c r="M2" s="273"/>
      <c r="N2" s="273"/>
      <c r="O2" s="273"/>
    </row>
    <row r="3" spans="1:15" s="16" customFormat="1" ht="33" customHeight="1">
      <c r="A3" s="275" t="s">
        <v>187</v>
      </c>
      <c r="B3" s="275" t="s">
        <v>188</v>
      </c>
      <c r="C3" s="275" t="s">
        <v>189</v>
      </c>
      <c r="D3" s="275" t="s">
        <v>190</v>
      </c>
      <c r="E3" s="275" t="s">
        <v>191</v>
      </c>
      <c r="F3" s="275"/>
      <c r="G3" s="275" t="s">
        <v>53</v>
      </c>
      <c r="H3" s="275" t="s">
        <v>209</v>
      </c>
      <c r="I3" s="275"/>
      <c r="J3" s="275" t="s">
        <v>210</v>
      </c>
      <c r="K3" s="275"/>
      <c r="L3" s="275" t="s">
        <v>110</v>
      </c>
      <c r="M3" s="275" t="s">
        <v>211</v>
      </c>
      <c r="N3" s="275" t="s">
        <v>123</v>
      </c>
      <c r="O3" s="276" t="s">
        <v>411</v>
      </c>
    </row>
    <row r="4" spans="1:15" s="16" customFormat="1" ht="61.5" customHeight="1">
      <c r="A4" s="275"/>
      <c r="B4" s="275"/>
      <c r="C4" s="275"/>
      <c r="D4" s="275"/>
      <c r="E4" s="99" t="s">
        <v>192</v>
      </c>
      <c r="F4" s="99" t="s">
        <v>196</v>
      </c>
      <c r="G4" s="275"/>
      <c r="H4" s="99" t="s">
        <v>193</v>
      </c>
      <c r="I4" s="99" t="s">
        <v>194</v>
      </c>
      <c r="J4" s="99" t="s">
        <v>195</v>
      </c>
      <c r="K4" s="99" t="s">
        <v>194</v>
      </c>
      <c r="L4" s="275"/>
      <c r="M4" s="275"/>
      <c r="N4" s="275"/>
      <c r="O4" s="276"/>
    </row>
    <row r="5" spans="1:15" s="105" customFormat="1" ht="12.75">
      <c r="A5" s="99">
        <v>1</v>
      </c>
      <c r="B5" s="99">
        <v>2</v>
      </c>
      <c r="C5" s="99">
        <v>3</v>
      </c>
      <c r="D5" s="99">
        <v>4</v>
      </c>
      <c r="E5" s="99">
        <v>5</v>
      </c>
      <c r="F5" s="99">
        <v>6</v>
      </c>
      <c r="G5" s="99">
        <v>7</v>
      </c>
      <c r="H5" s="99">
        <v>8</v>
      </c>
      <c r="I5" s="99">
        <v>9</v>
      </c>
      <c r="J5" s="99">
        <v>10</v>
      </c>
      <c r="K5" s="99">
        <v>11</v>
      </c>
      <c r="L5" s="99">
        <v>12</v>
      </c>
      <c r="M5" s="99">
        <v>13</v>
      </c>
      <c r="N5" s="99">
        <v>14</v>
      </c>
      <c r="O5" s="99">
        <v>15</v>
      </c>
    </row>
    <row r="6" spans="1:15" s="17" customFormat="1" ht="76.5">
      <c r="A6" s="1">
        <v>1</v>
      </c>
      <c r="B6" s="90" t="s">
        <v>163</v>
      </c>
      <c r="C6" s="90" t="s">
        <v>164</v>
      </c>
      <c r="D6" s="90" t="s">
        <v>165</v>
      </c>
      <c r="E6" s="1" t="s">
        <v>162</v>
      </c>
      <c r="F6" s="1">
        <v>7</v>
      </c>
      <c r="G6" s="96">
        <v>98265</v>
      </c>
      <c r="H6" s="1" t="s">
        <v>166</v>
      </c>
      <c r="I6" s="1" t="s">
        <v>84</v>
      </c>
      <c r="J6" s="27"/>
      <c r="K6" s="1"/>
      <c r="L6" s="1" t="s">
        <v>85</v>
      </c>
      <c r="M6" s="120" t="s">
        <v>251</v>
      </c>
      <c r="O6" s="81" t="s">
        <v>466</v>
      </c>
    </row>
    <row r="7" spans="1:15" s="17" customFormat="1" ht="76.5">
      <c r="A7" s="1">
        <f>A6+1</f>
        <v>2</v>
      </c>
      <c r="B7" s="90" t="s">
        <v>362</v>
      </c>
      <c r="C7" s="90" t="s">
        <v>363</v>
      </c>
      <c r="D7" s="90"/>
      <c r="E7" s="1" t="s">
        <v>364</v>
      </c>
      <c r="F7" s="1">
        <v>7</v>
      </c>
      <c r="G7" s="96">
        <v>66881</v>
      </c>
      <c r="H7" s="1" t="s">
        <v>448</v>
      </c>
      <c r="I7" s="2">
        <v>40380</v>
      </c>
      <c r="J7" s="1" t="s">
        <v>451</v>
      </c>
      <c r="K7" s="2">
        <v>40805</v>
      </c>
      <c r="L7" s="1"/>
      <c r="N7" s="90" t="s">
        <v>365</v>
      </c>
      <c r="O7" s="81" t="s">
        <v>467</v>
      </c>
    </row>
    <row r="8" spans="1:15" s="17" customFormat="1" ht="76.5">
      <c r="A8" s="1">
        <f aca="true" t="shared" si="0" ref="A8:A18">A7+1</f>
        <v>3</v>
      </c>
      <c r="B8" s="1" t="s">
        <v>366</v>
      </c>
      <c r="C8" s="90" t="s">
        <v>367</v>
      </c>
      <c r="D8" s="90"/>
      <c r="E8" s="1" t="s">
        <v>364</v>
      </c>
      <c r="F8" s="1">
        <v>7</v>
      </c>
      <c r="G8" s="96">
        <v>5830</v>
      </c>
      <c r="H8" s="1" t="s">
        <v>449</v>
      </c>
      <c r="I8" s="2">
        <v>40541</v>
      </c>
      <c r="J8" s="27"/>
      <c r="K8" s="1"/>
      <c r="L8" s="1"/>
      <c r="M8" s="1">
        <v>100</v>
      </c>
      <c r="N8" s="90" t="s">
        <v>447</v>
      </c>
      <c r="O8" s="81" t="s">
        <v>468</v>
      </c>
    </row>
    <row r="9" spans="1:15" s="17" customFormat="1" ht="51">
      <c r="A9" s="1">
        <f t="shared" si="0"/>
        <v>4</v>
      </c>
      <c r="B9" s="1" t="s">
        <v>368</v>
      </c>
      <c r="C9" s="90" t="s">
        <v>369</v>
      </c>
      <c r="D9" s="90"/>
      <c r="E9" s="1" t="s">
        <v>364</v>
      </c>
      <c r="F9" s="1">
        <v>7</v>
      </c>
      <c r="G9" s="96">
        <v>23063</v>
      </c>
      <c r="H9" s="1" t="s">
        <v>450</v>
      </c>
      <c r="I9" s="2">
        <v>40296</v>
      </c>
      <c r="J9" s="27"/>
      <c r="K9" s="1"/>
      <c r="L9" s="1"/>
      <c r="M9" s="1"/>
      <c r="N9" s="1"/>
      <c r="O9" s="90" t="s">
        <v>459</v>
      </c>
    </row>
    <row r="10" spans="1:15" s="17" customFormat="1" ht="76.5">
      <c r="A10" s="1">
        <f t="shared" si="0"/>
        <v>5</v>
      </c>
      <c r="B10" s="90" t="s">
        <v>142</v>
      </c>
      <c r="C10" s="90" t="s">
        <v>143</v>
      </c>
      <c r="D10" s="90" t="s">
        <v>144</v>
      </c>
      <c r="E10" s="1" t="s">
        <v>141</v>
      </c>
      <c r="F10" s="1">
        <v>7</v>
      </c>
      <c r="G10" s="96">
        <v>142826</v>
      </c>
      <c r="H10" s="1" t="s">
        <v>145</v>
      </c>
      <c r="I10" s="2">
        <v>40157</v>
      </c>
      <c r="J10" s="27"/>
      <c r="K10" s="1"/>
      <c r="L10" s="2" t="s">
        <v>146</v>
      </c>
      <c r="M10" s="1"/>
      <c r="N10" s="1"/>
      <c r="O10" s="88" t="s">
        <v>217</v>
      </c>
    </row>
    <row r="11" spans="1:15" s="17" customFormat="1" ht="76.5">
      <c r="A11" s="1">
        <f t="shared" si="0"/>
        <v>6</v>
      </c>
      <c r="B11" s="90" t="s">
        <v>167</v>
      </c>
      <c r="C11" s="90" t="s">
        <v>168</v>
      </c>
      <c r="D11" s="90" t="s">
        <v>252</v>
      </c>
      <c r="E11" s="1" t="s">
        <v>125</v>
      </c>
      <c r="F11" s="1">
        <v>7</v>
      </c>
      <c r="G11" s="96">
        <v>99000</v>
      </c>
      <c r="H11" s="1" t="s">
        <v>169</v>
      </c>
      <c r="I11" s="1" t="s">
        <v>170</v>
      </c>
      <c r="J11" s="27"/>
      <c r="K11" s="1"/>
      <c r="L11" s="1"/>
      <c r="M11" s="1"/>
      <c r="N11" s="1"/>
      <c r="O11" s="88" t="s">
        <v>217</v>
      </c>
    </row>
    <row r="12" spans="1:17" s="121" customFormat="1" ht="293.25">
      <c r="A12" s="1">
        <f t="shared" si="0"/>
        <v>7</v>
      </c>
      <c r="B12" s="86" t="s">
        <v>139</v>
      </c>
      <c r="C12" s="86" t="s">
        <v>516</v>
      </c>
      <c r="D12" s="86" t="s">
        <v>517</v>
      </c>
      <c r="E12" s="86" t="s">
        <v>518</v>
      </c>
      <c r="F12" s="86">
        <v>7</v>
      </c>
      <c r="G12" s="87">
        <v>9517</v>
      </c>
      <c r="H12" s="86" t="s">
        <v>519</v>
      </c>
      <c r="I12" s="86" t="s">
        <v>520</v>
      </c>
      <c r="J12" s="198"/>
      <c r="K12" s="86"/>
      <c r="L12" s="86" t="s">
        <v>521</v>
      </c>
      <c r="M12" s="199">
        <v>100</v>
      </c>
      <c r="N12" s="85" t="s">
        <v>522</v>
      </c>
      <c r="O12" s="88" t="s">
        <v>523</v>
      </c>
      <c r="P12" s="121">
        <v>4</v>
      </c>
      <c r="Q12" s="121" t="s">
        <v>496</v>
      </c>
    </row>
    <row r="13" spans="1:17" s="202" customFormat="1" ht="342.75" customHeight="1">
      <c r="A13" s="1">
        <f t="shared" si="0"/>
        <v>8</v>
      </c>
      <c r="B13" s="86" t="s">
        <v>524</v>
      </c>
      <c r="C13" s="86" t="s">
        <v>525</v>
      </c>
      <c r="D13" s="86" t="s">
        <v>526</v>
      </c>
      <c r="E13" s="86" t="s">
        <v>162</v>
      </c>
      <c r="F13" s="86">
        <v>7</v>
      </c>
      <c r="G13" s="87">
        <v>7027</v>
      </c>
      <c r="H13" s="86" t="s">
        <v>527</v>
      </c>
      <c r="I13" s="86" t="s">
        <v>528</v>
      </c>
      <c r="J13" s="198"/>
      <c r="K13" s="200"/>
      <c r="L13" s="86" t="s">
        <v>529</v>
      </c>
      <c r="M13" s="199">
        <v>100</v>
      </c>
      <c r="N13" s="201" t="s">
        <v>578</v>
      </c>
      <c r="O13" s="88" t="s">
        <v>530</v>
      </c>
      <c r="P13" s="202">
        <v>4</v>
      </c>
      <c r="Q13" s="202" t="s">
        <v>496</v>
      </c>
    </row>
    <row r="14" spans="1:17" s="121" customFormat="1" ht="63.75">
      <c r="A14" s="1">
        <f t="shared" si="0"/>
        <v>9</v>
      </c>
      <c r="B14" s="86" t="s">
        <v>531</v>
      </c>
      <c r="C14" s="86" t="s">
        <v>532</v>
      </c>
      <c r="D14" s="86" t="s">
        <v>533</v>
      </c>
      <c r="E14" s="86" t="s">
        <v>162</v>
      </c>
      <c r="F14" s="86">
        <v>7</v>
      </c>
      <c r="G14" s="87">
        <v>2906</v>
      </c>
      <c r="H14" s="86" t="s">
        <v>534</v>
      </c>
      <c r="I14" s="86" t="s">
        <v>535</v>
      </c>
      <c r="J14" s="198" t="s">
        <v>536</v>
      </c>
      <c r="K14" s="86" t="s">
        <v>537</v>
      </c>
      <c r="L14" s="86" t="s">
        <v>538</v>
      </c>
      <c r="M14" s="199">
        <v>100</v>
      </c>
      <c r="N14" s="85" t="s">
        <v>539</v>
      </c>
      <c r="O14" s="81" t="s">
        <v>540</v>
      </c>
      <c r="P14" s="121">
        <v>4</v>
      </c>
      <c r="Q14" s="121" t="s">
        <v>541</v>
      </c>
    </row>
    <row r="15" spans="1:17" s="43" customFormat="1" ht="38.25">
      <c r="A15" s="1">
        <f t="shared" si="0"/>
        <v>10</v>
      </c>
      <c r="B15" s="81" t="s">
        <v>542</v>
      </c>
      <c r="C15" s="81" t="s">
        <v>543</v>
      </c>
      <c r="D15" s="81" t="s">
        <v>544</v>
      </c>
      <c r="E15" s="81" t="s">
        <v>545</v>
      </c>
      <c r="F15" s="81">
        <v>7</v>
      </c>
      <c r="G15" s="92">
        <v>10741</v>
      </c>
      <c r="H15" s="81" t="s">
        <v>546</v>
      </c>
      <c r="I15" s="82">
        <v>40248</v>
      </c>
      <c r="J15" s="83"/>
      <c r="K15" s="81"/>
      <c r="L15" s="82">
        <v>40613</v>
      </c>
      <c r="M15" s="120">
        <v>100</v>
      </c>
      <c r="N15" s="88" t="s">
        <v>547</v>
      </c>
      <c r="O15" s="88" t="s">
        <v>548</v>
      </c>
      <c r="P15" s="43">
        <v>4</v>
      </c>
      <c r="Q15" s="43" t="s">
        <v>503</v>
      </c>
    </row>
    <row r="16" spans="1:16" s="202" customFormat="1" ht="229.5">
      <c r="A16" s="1">
        <f t="shared" si="0"/>
        <v>11</v>
      </c>
      <c r="B16" s="85" t="s">
        <v>549</v>
      </c>
      <c r="C16" s="85" t="s">
        <v>550</v>
      </c>
      <c r="D16" s="85" t="s">
        <v>551</v>
      </c>
      <c r="E16" s="86" t="s">
        <v>552</v>
      </c>
      <c r="F16" s="86">
        <v>7</v>
      </c>
      <c r="G16" s="87">
        <v>70850</v>
      </c>
      <c r="H16" s="86" t="s">
        <v>553</v>
      </c>
      <c r="I16" s="86" t="s">
        <v>554</v>
      </c>
      <c r="J16" s="198" t="s">
        <v>555</v>
      </c>
      <c r="K16" s="86" t="s">
        <v>556</v>
      </c>
      <c r="L16" s="86" t="s">
        <v>557</v>
      </c>
      <c r="M16" s="120" t="s">
        <v>558</v>
      </c>
      <c r="N16" s="201" t="s">
        <v>559</v>
      </c>
      <c r="O16" s="86" t="s">
        <v>560</v>
      </c>
      <c r="P16" s="202">
        <v>4</v>
      </c>
    </row>
    <row r="17" spans="1:17" s="121" customFormat="1" ht="165.75">
      <c r="A17" s="1">
        <f t="shared" si="0"/>
        <v>12</v>
      </c>
      <c r="B17" s="86" t="s">
        <v>561</v>
      </c>
      <c r="C17" s="86" t="s">
        <v>562</v>
      </c>
      <c r="D17" s="86" t="s">
        <v>563</v>
      </c>
      <c r="E17" s="86" t="s">
        <v>141</v>
      </c>
      <c r="F17" s="86">
        <v>7</v>
      </c>
      <c r="G17" s="87">
        <v>8584</v>
      </c>
      <c r="H17" s="86" t="s">
        <v>564</v>
      </c>
      <c r="I17" s="86" t="s">
        <v>565</v>
      </c>
      <c r="J17" s="198" t="s">
        <v>566</v>
      </c>
      <c r="K17" s="86" t="s">
        <v>567</v>
      </c>
      <c r="L17" s="86" t="s">
        <v>568</v>
      </c>
      <c r="M17" s="199">
        <v>93</v>
      </c>
      <c r="N17" s="201" t="s">
        <v>569</v>
      </c>
      <c r="O17" s="86" t="s">
        <v>570</v>
      </c>
      <c r="P17" s="121">
        <v>4</v>
      </c>
      <c r="Q17" s="121" t="s">
        <v>496</v>
      </c>
    </row>
    <row r="18" spans="1:17" s="43" customFormat="1" ht="76.5">
      <c r="A18" s="1">
        <f t="shared" si="0"/>
        <v>13</v>
      </c>
      <c r="B18" s="81" t="s">
        <v>571</v>
      </c>
      <c r="C18" s="81" t="s">
        <v>572</v>
      </c>
      <c r="D18" s="81" t="s">
        <v>573</v>
      </c>
      <c r="E18" s="81" t="s">
        <v>574</v>
      </c>
      <c r="F18" s="81">
        <v>7</v>
      </c>
      <c r="G18" s="92">
        <v>2570</v>
      </c>
      <c r="H18" s="81" t="s">
        <v>575</v>
      </c>
      <c r="I18" s="82">
        <v>40190</v>
      </c>
      <c r="J18" s="83"/>
      <c r="K18" s="81"/>
      <c r="L18" s="82">
        <v>40555</v>
      </c>
      <c r="M18" s="120">
        <v>91</v>
      </c>
      <c r="N18" s="88" t="s">
        <v>576</v>
      </c>
      <c r="O18" s="81" t="s">
        <v>577</v>
      </c>
      <c r="P18" s="43">
        <v>4</v>
      </c>
      <c r="Q18" s="43" t="s">
        <v>541</v>
      </c>
    </row>
    <row r="19" spans="1:15" s="19" customFormat="1" ht="21.75" customHeight="1">
      <c r="A19" s="275" t="s">
        <v>225</v>
      </c>
      <c r="B19" s="275"/>
      <c r="C19" s="275"/>
      <c r="D19" s="99">
        <f>A18</f>
        <v>13</v>
      </c>
      <c r="E19" s="125"/>
      <c r="F19" s="125"/>
      <c r="G19" s="124">
        <f>SUM(G6:G18)</f>
        <v>548060</v>
      </c>
      <c r="H19" s="1"/>
      <c r="I19" s="2"/>
      <c r="J19" s="27"/>
      <c r="K19" s="2"/>
      <c r="L19" s="1"/>
      <c r="M19" s="18"/>
      <c r="N19" s="31"/>
      <c r="O19" s="1"/>
    </row>
    <row r="20" spans="1:15" s="12" customFormat="1" ht="15.75">
      <c r="A20" s="14"/>
      <c r="B20" s="14"/>
      <c r="C20" s="14"/>
      <c r="D20" s="14"/>
      <c r="J20" s="13"/>
      <c r="N20" s="32"/>
      <c r="O20" s="14"/>
    </row>
    <row r="21" spans="1:15" s="12" customFormat="1" ht="15.75">
      <c r="A21" s="14"/>
      <c r="B21" s="14"/>
      <c r="C21" s="14"/>
      <c r="D21" s="14"/>
      <c r="J21" s="13"/>
      <c r="N21" s="32"/>
      <c r="O21" s="14"/>
    </row>
    <row r="22" spans="1:15" s="12" customFormat="1" ht="16.5">
      <c r="A22" s="14"/>
      <c r="B22" s="4"/>
      <c r="C22" s="14"/>
      <c r="D22" s="14"/>
      <c r="J22" s="13"/>
      <c r="N22" s="32"/>
      <c r="O22" s="14"/>
    </row>
    <row r="23" spans="1:15" s="12" customFormat="1" ht="15.75">
      <c r="A23" s="14"/>
      <c r="B23" s="14"/>
      <c r="C23" s="14"/>
      <c r="D23" s="14"/>
      <c r="J23" s="13"/>
      <c r="N23" s="32"/>
      <c r="O23" s="14"/>
    </row>
    <row r="24" spans="1:15" s="12" customFormat="1" ht="15.75">
      <c r="A24" s="14"/>
      <c r="B24" s="14"/>
      <c r="C24" s="14"/>
      <c r="D24" s="14"/>
      <c r="J24" s="13"/>
      <c r="N24" s="32"/>
      <c r="O24" s="14"/>
    </row>
    <row r="25" spans="1:15" s="12" customFormat="1" ht="15.75">
      <c r="A25" s="14"/>
      <c r="B25" s="14"/>
      <c r="C25" s="14"/>
      <c r="D25" s="14"/>
      <c r="J25" s="13"/>
      <c r="N25" s="32"/>
      <c r="O25" s="14"/>
    </row>
    <row r="26" spans="1:15" s="12" customFormat="1" ht="15.75">
      <c r="A26" s="14"/>
      <c r="B26" s="14"/>
      <c r="C26" s="14"/>
      <c r="D26" s="14"/>
      <c r="J26" s="13"/>
      <c r="N26" s="32"/>
      <c r="O26" s="14"/>
    </row>
    <row r="27" spans="1:15" s="12" customFormat="1" ht="15.75">
      <c r="A27" s="14"/>
      <c r="B27" s="14"/>
      <c r="C27" s="14"/>
      <c r="D27" s="14"/>
      <c r="J27" s="13"/>
      <c r="N27" s="32"/>
      <c r="O27" s="14"/>
    </row>
    <row r="28" spans="1:15" s="12" customFormat="1" ht="15.75">
      <c r="A28" s="14"/>
      <c r="B28" s="14"/>
      <c r="C28" s="14"/>
      <c r="D28" s="14"/>
      <c r="J28" s="13"/>
      <c r="N28" s="32"/>
      <c r="O28" s="14"/>
    </row>
    <row r="29" spans="1:15" s="12" customFormat="1" ht="15.75">
      <c r="A29" s="14"/>
      <c r="B29" s="14"/>
      <c r="C29" s="14"/>
      <c r="D29" s="14"/>
      <c r="J29" s="13"/>
      <c r="N29" s="32"/>
      <c r="O29" s="14"/>
    </row>
    <row r="30" spans="1:15" s="12" customFormat="1" ht="15.75">
      <c r="A30" s="14"/>
      <c r="B30" s="14"/>
      <c r="C30" s="14"/>
      <c r="D30" s="14"/>
      <c r="J30" s="13"/>
      <c r="N30" s="32"/>
      <c r="O30" s="14"/>
    </row>
  </sheetData>
  <sheetProtection/>
  <mergeCells count="15">
    <mergeCell ref="A1:O1"/>
    <mergeCell ref="H3:I3"/>
    <mergeCell ref="O3:O4"/>
    <mergeCell ref="J3:K3"/>
    <mergeCell ref="L3:L4"/>
    <mergeCell ref="M3:M4"/>
    <mergeCell ref="N3:N4"/>
    <mergeCell ref="G3:G4"/>
    <mergeCell ref="E3:F3"/>
    <mergeCell ref="A2:O2"/>
    <mergeCell ref="D3:D4"/>
    <mergeCell ref="A3:A4"/>
    <mergeCell ref="B3:B4"/>
    <mergeCell ref="C3:C4"/>
    <mergeCell ref="A19:C19"/>
  </mergeCells>
  <printOptions horizontalCentered="1"/>
  <pageMargins left="0.2362204724409449" right="0.15748031496062992" top="0.1968503937007874" bottom="0.2755905511811024" header="0.1968503937007874" footer="0.15748031496062992"/>
  <pageSetup fitToHeight="0" fitToWidth="1" horizontalDpi="600" verticalDpi="600" orientation="landscape" paperSize="9" scale="84" r:id="rId1"/>
  <headerFooter alignWithMargins="0">
    <oddFooter>&amp;L&amp;Z&amp;F&amp;R&amp;P/&amp;N</oddFooter>
  </headerFooter>
</worksheet>
</file>

<file path=xl/worksheets/sheet6.xml><?xml version="1.0" encoding="utf-8"?>
<worksheet xmlns="http://schemas.openxmlformats.org/spreadsheetml/2006/main" xmlns:r="http://schemas.openxmlformats.org/officeDocument/2006/relationships">
  <dimension ref="A1:P8"/>
  <sheetViews>
    <sheetView zoomScalePageLayoutView="0" workbookViewId="0" topLeftCell="A4">
      <selection activeCell="Q7" sqref="Q7"/>
    </sheetView>
  </sheetViews>
  <sheetFormatPr defaultColWidth="9.140625" defaultRowHeight="12.75"/>
  <cols>
    <col min="1" max="1" width="5.57421875" style="11" customWidth="1"/>
    <col min="2" max="2" width="7.00390625" style="12" customWidth="1"/>
    <col min="3" max="3" width="9.28125" style="17" customWidth="1"/>
    <col min="4" max="4" width="9.57421875" style="17" customWidth="1"/>
    <col min="5" max="5" width="7.421875" style="11" customWidth="1"/>
    <col min="6" max="6" width="6.421875" style="11" customWidth="1"/>
    <col min="7" max="7" width="8.00390625" style="11" customWidth="1"/>
    <col min="8" max="8" width="10.8515625" style="11" customWidth="1"/>
    <col min="9" max="9" width="10.00390625" style="11" customWidth="1"/>
    <col min="10" max="10" width="7.7109375" style="11" customWidth="1"/>
    <col min="11" max="11" width="7.8515625" style="11" customWidth="1"/>
    <col min="12" max="12" width="9.421875" style="11" customWidth="1"/>
    <col min="13" max="13" width="9.28125" style="11" customWidth="1"/>
    <col min="14" max="14" width="7.7109375" style="11" customWidth="1"/>
    <col min="15" max="15" width="14.7109375" style="12" customWidth="1"/>
    <col min="16" max="16" width="13.140625" style="11" customWidth="1"/>
    <col min="17" max="17" width="18.00390625" style="12" customWidth="1"/>
    <col min="18" max="16384" width="9.140625" style="12" customWidth="1"/>
  </cols>
  <sheetData>
    <row r="1" spans="1:16" ht="45" customHeight="1">
      <c r="A1" s="261" t="s">
        <v>408</v>
      </c>
      <c r="B1" s="261"/>
      <c r="C1" s="261"/>
      <c r="D1" s="261"/>
      <c r="E1" s="261"/>
      <c r="F1" s="261"/>
      <c r="G1" s="261"/>
      <c r="H1" s="261"/>
      <c r="I1" s="261"/>
      <c r="J1" s="261"/>
      <c r="K1" s="261"/>
      <c r="L1" s="261"/>
      <c r="M1" s="261"/>
      <c r="N1" s="261"/>
      <c r="O1" s="261"/>
      <c r="P1" s="261"/>
    </row>
    <row r="2" spans="1:16" s="15" customFormat="1" ht="15.75" customHeight="1">
      <c r="A2" s="277"/>
      <c r="B2" s="277"/>
      <c r="C2" s="277"/>
      <c r="D2" s="277"/>
      <c r="E2" s="277"/>
      <c r="F2" s="277"/>
      <c r="G2" s="277"/>
      <c r="H2" s="277"/>
      <c r="I2" s="277"/>
      <c r="J2" s="277"/>
      <c r="K2" s="277"/>
      <c r="L2" s="277"/>
      <c r="M2" s="277"/>
      <c r="N2" s="277"/>
      <c r="O2" s="277"/>
      <c r="P2" s="277"/>
    </row>
    <row r="3" spans="1:16" s="16" customFormat="1" ht="30" customHeight="1">
      <c r="A3" s="275" t="s">
        <v>187</v>
      </c>
      <c r="B3" s="275" t="s">
        <v>188</v>
      </c>
      <c r="C3" s="275" t="s">
        <v>189</v>
      </c>
      <c r="D3" s="275" t="s">
        <v>190</v>
      </c>
      <c r="E3" s="275" t="s">
        <v>191</v>
      </c>
      <c r="F3" s="275"/>
      <c r="G3" s="275" t="s">
        <v>53</v>
      </c>
      <c r="H3" s="275" t="s">
        <v>209</v>
      </c>
      <c r="I3" s="275"/>
      <c r="J3" s="275" t="s">
        <v>210</v>
      </c>
      <c r="K3" s="275"/>
      <c r="L3" s="275" t="s">
        <v>185</v>
      </c>
      <c r="M3" s="275" t="s">
        <v>215</v>
      </c>
      <c r="N3" s="275" t="s">
        <v>211</v>
      </c>
      <c r="O3" s="275" t="s">
        <v>487</v>
      </c>
      <c r="P3" s="275" t="s">
        <v>411</v>
      </c>
    </row>
    <row r="4" spans="1:16" s="16" customFormat="1" ht="33.75" customHeight="1">
      <c r="A4" s="275"/>
      <c r="B4" s="275"/>
      <c r="C4" s="275"/>
      <c r="D4" s="275"/>
      <c r="E4" s="99" t="s">
        <v>383</v>
      </c>
      <c r="F4" s="99" t="s">
        <v>384</v>
      </c>
      <c r="G4" s="275"/>
      <c r="H4" s="99" t="s">
        <v>193</v>
      </c>
      <c r="I4" s="99" t="s">
        <v>194</v>
      </c>
      <c r="J4" s="99" t="s">
        <v>195</v>
      </c>
      <c r="K4" s="99" t="s">
        <v>194</v>
      </c>
      <c r="L4" s="275"/>
      <c r="M4" s="275"/>
      <c r="N4" s="275"/>
      <c r="O4" s="275"/>
      <c r="P4" s="275"/>
    </row>
    <row r="5" spans="1:16" s="105" customFormat="1" ht="12.75">
      <c r="A5" s="99">
        <v>1</v>
      </c>
      <c r="B5" s="99">
        <v>2</v>
      </c>
      <c r="C5" s="99">
        <v>3</v>
      </c>
      <c r="D5" s="99">
        <v>4</v>
      </c>
      <c r="E5" s="99">
        <v>5</v>
      </c>
      <c r="F5" s="99">
        <v>6</v>
      </c>
      <c r="G5" s="99">
        <v>7</v>
      </c>
      <c r="H5" s="99">
        <v>8</v>
      </c>
      <c r="I5" s="99">
        <v>9</v>
      </c>
      <c r="J5" s="99">
        <v>10</v>
      </c>
      <c r="K5" s="99">
        <v>11</v>
      </c>
      <c r="L5" s="99">
        <v>12</v>
      </c>
      <c r="M5" s="99">
        <v>13</v>
      </c>
      <c r="N5" s="99">
        <v>14</v>
      </c>
      <c r="O5" s="99">
        <v>15</v>
      </c>
      <c r="P5" s="99">
        <v>16</v>
      </c>
    </row>
    <row r="6" spans="1:16" s="38" customFormat="1" ht="153">
      <c r="A6" s="1">
        <v>1</v>
      </c>
      <c r="B6" s="91" t="s">
        <v>370</v>
      </c>
      <c r="C6" s="91" t="s">
        <v>393</v>
      </c>
      <c r="D6" s="81" t="s">
        <v>394</v>
      </c>
      <c r="E6" s="81">
        <v>6</v>
      </c>
      <c r="F6" s="81">
        <v>8</v>
      </c>
      <c r="G6" s="92">
        <v>15433</v>
      </c>
      <c r="H6" s="81" t="s">
        <v>434</v>
      </c>
      <c r="I6" s="103">
        <v>39415</v>
      </c>
      <c r="J6" s="81"/>
      <c r="K6" s="103"/>
      <c r="L6" s="91"/>
      <c r="M6" s="83"/>
      <c r="N6" s="86"/>
      <c r="O6" s="91" t="s">
        <v>395</v>
      </c>
      <c r="P6" s="246" t="s">
        <v>755</v>
      </c>
    </row>
    <row r="7" spans="1:16" s="38" customFormat="1" ht="242.25">
      <c r="A7" s="1">
        <v>2</v>
      </c>
      <c r="B7" s="91" t="s">
        <v>370</v>
      </c>
      <c r="C7" s="91" t="s">
        <v>413</v>
      </c>
      <c r="D7" s="81" t="s">
        <v>414</v>
      </c>
      <c r="E7" s="81">
        <v>5</v>
      </c>
      <c r="F7" s="81">
        <v>8</v>
      </c>
      <c r="G7" s="92">
        <v>8440</v>
      </c>
      <c r="H7" s="81" t="s">
        <v>415</v>
      </c>
      <c r="I7" s="103">
        <v>40446</v>
      </c>
      <c r="J7" s="81"/>
      <c r="K7" s="103"/>
      <c r="L7" s="91"/>
      <c r="M7" s="83"/>
      <c r="N7" s="86" t="s">
        <v>435</v>
      </c>
      <c r="O7" s="91" t="s">
        <v>416</v>
      </c>
      <c r="P7" s="104" t="s">
        <v>756</v>
      </c>
    </row>
    <row r="8" spans="1:16" s="16" customFormat="1" ht="24.75" customHeight="1">
      <c r="A8" s="278" t="s">
        <v>392</v>
      </c>
      <c r="B8" s="279"/>
      <c r="C8" s="280"/>
      <c r="D8" s="126">
        <f>COUNT(A6:A7)</f>
        <v>2</v>
      </c>
      <c r="E8" s="127"/>
      <c r="F8" s="127"/>
      <c r="G8" s="101">
        <f>SUM(G6:G7)</f>
        <v>23873</v>
      </c>
      <c r="H8" s="102"/>
      <c r="I8" s="102"/>
      <c r="J8" s="102"/>
      <c r="K8" s="102"/>
      <c r="L8" s="102"/>
      <c r="M8" s="102"/>
      <c r="N8" s="102"/>
      <c r="O8" s="102"/>
      <c r="P8" s="102"/>
    </row>
  </sheetData>
  <sheetProtection/>
  <mergeCells count="16">
    <mergeCell ref="A8:C8"/>
    <mergeCell ref="P3:P4"/>
    <mergeCell ref="L3:L4"/>
    <mergeCell ref="M3:M4"/>
    <mergeCell ref="N3:N4"/>
    <mergeCell ref="O3:O4"/>
    <mergeCell ref="A1:P1"/>
    <mergeCell ref="A2:P2"/>
    <mergeCell ref="A3:A4"/>
    <mergeCell ref="B3:B4"/>
    <mergeCell ref="C3:C4"/>
    <mergeCell ref="D3:D4"/>
    <mergeCell ref="E3:F3"/>
    <mergeCell ref="G3:G4"/>
    <mergeCell ref="H3:I3"/>
    <mergeCell ref="J3:K3"/>
  </mergeCells>
  <printOptions/>
  <pageMargins left="0.4330708661417323" right="0.1968503937007874" top="0.32" bottom="0.42" header="0.32" footer="0.16"/>
  <pageSetup horizontalDpi="200" verticalDpi="200" orientation="landscape" paperSize="9" r:id="rId1"/>
  <headerFooter alignWithMargins="0">
    <oddFooter>&amp;L&amp;Z&amp;F&amp;R&amp;P/&amp;N</oddFooter>
  </headerFooter>
</worksheet>
</file>

<file path=xl/worksheets/sheet7.xml><?xml version="1.0" encoding="utf-8"?>
<worksheet xmlns="http://schemas.openxmlformats.org/spreadsheetml/2006/main" xmlns:r="http://schemas.openxmlformats.org/officeDocument/2006/relationships">
  <sheetPr>
    <tabColor indexed="52"/>
  </sheetPr>
  <dimension ref="A1:P15"/>
  <sheetViews>
    <sheetView zoomScalePageLayoutView="0" workbookViewId="0" topLeftCell="A1">
      <selection activeCell="A5" sqref="A5:P5"/>
    </sheetView>
  </sheetViews>
  <sheetFormatPr defaultColWidth="9.140625" defaultRowHeight="12.75"/>
  <cols>
    <col min="1" max="1" width="5.7109375" style="36" customWidth="1"/>
    <col min="2" max="2" width="7.57421875" style="37" customWidth="1"/>
    <col min="3" max="4" width="16.28125" style="38" customWidth="1"/>
    <col min="5" max="5" width="9.140625" style="36" customWidth="1"/>
    <col min="6" max="6" width="7.421875" style="36" customWidth="1"/>
    <col min="7" max="7" width="8.7109375" style="36" customWidth="1"/>
    <col min="8" max="8" width="10.7109375" style="36" customWidth="1"/>
    <col min="9" max="9" width="11.140625" style="36" customWidth="1"/>
    <col min="10" max="10" width="6.57421875" style="36" customWidth="1"/>
    <col min="11" max="11" width="5.8515625" style="36" customWidth="1"/>
    <col min="12" max="12" width="11.140625" style="36" customWidth="1"/>
    <col min="13" max="13" width="6.00390625" style="36" customWidth="1"/>
    <col min="14" max="14" width="8.140625" style="36" customWidth="1"/>
    <col min="15" max="15" width="20.140625" style="37" customWidth="1"/>
    <col min="16" max="16" width="19.00390625" style="37" customWidth="1"/>
    <col min="17" max="16384" width="9.140625" style="37" customWidth="1"/>
  </cols>
  <sheetData>
    <row r="1" spans="1:16" ht="45" customHeight="1">
      <c r="A1" s="261" t="s">
        <v>280</v>
      </c>
      <c r="B1" s="261"/>
      <c r="C1" s="261"/>
      <c r="D1" s="261"/>
      <c r="E1" s="261"/>
      <c r="F1" s="261"/>
      <c r="G1" s="261"/>
      <c r="H1" s="261"/>
      <c r="I1" s="261"/>
      <c r="J1" s="261"/>
      <c r="K1" s="261"/>
      <c r="L1" s="261"/>
      <c r="M1" s="261"/>
      <c r="N1" s="261"/>
      <c r="O1" s="261"/>
      <c r="P1" s="261"/>
    </row>
    <row r="2" spans="1:16" s="40" customFormat="1" ht="15.75">
      <c r="A2" s="273"/>
      <c r="B2" s="273"/>
      <c r="C2" s="273"/>
      <c r="D2" s="273"/>
      <c r="E2" s="273"/>
      <c r="F2" s="273"/>
      <c r="G2" s="273"/>
      <c r="H2" s="273"/>
      <c r="I2" s="273"/>
      <c r="J2" s="273"/>
      <c r="K2" s="273"/>
      <c r="L2" s="273"/>
      <c r="M2" s="273"/>
      <c r="N2" s="273"/>
      <c r="O2" s="273"/>
      <c r="P2" s="273"/>
    </row>
    <row r="3" spans="1:16" s="42" customFormat="1" ht="54" customHeight="1">
      <c r="A3" s="257" t="s">
        <v>187</v>
      </c>
      <c r="B3" s="257" t="s">
        <v>188</v>
      </c>
      <c r="C3" s="257" t="s">
        <v>189</v>
      </c>
      <c r="D3" s="257" t="s">
        <v>190</v>
      </c>
      <c r="E3" s="257" t="s">
        <v>191</v>
      </c>
      <c r="F3" s="257"/>
      <c r="G3" s="257" t="s">
        <v>53</v>
      </c>
      <c r="H3" s="257" t="s">
        <v>209</v>
      </c>
      <c r="I3" s="257"/>
      <c r="J3" s="257" t="s">
        <v>210</v>
      </c>
      <c r="K3" s="257"/>
      <c r="L3" s="257" t="s">
        <v>214</v>
      </c>
      <c r="M3" s="257" t="s">
        <v>89</v>
      </c>
      <c r="N3" s="257" t="s">
        <v>211</v>
      </c>
      <c r="O3" s="257" t="s">
        <v>70</v>
      </c>
      <c r="P3" s="274" t="s">
        <v>411</v>
      </c>
    </row>
    <row r="4" spans="1:16" s="42" customFormat="1" ht="25.5">
      <c r="A4" s="257"/>
      <c r="B4" s="257"/>
      <c r="C4" s="257"/>
      <c r="D4" s="257"/>
      <c r="E4" s="106" t="s">
        <v>192</v>
      </c>
      <c r="F4" s="106" t="s">
        <v>196</v>
      </c>
      <c r="G4" s="257"/>
      <c r="H4" s="106" t="s">
        <v>193</v>
      </c>
      <c r="I4" s="106" t="s">
        <v>194</v>
      </c>
      <c r="J4" s="106" t="s">
        <v>195</v>
      </c>
      <c r="K4" s="106" t="s">
        <v>194</v>
      </c>
      <c r="L4" s="257"/>
      <c r="M4" s="257"/>
      <c r="N4" s="257"/>
      <c r="O4" s="257"/>
      <c r="P4" s="282"/>
    </row>
    <row r="5" spans="1:16" s="108" customFormat="1" ht="12.75">
      <c r="A5" s="106">
        <v>1</v>
      </c>
      <c r="B5" s="106">
        <v>2</v>
      </c>
      <c r="C5" s="106">
        <v>3</v>
      </c>
      <c r="D5" s="106">
        <v>4</v>
      </c>
      <c r="E5" s="106">
        <v>5</v>
      </c>
      <c r="F5" s="106">
        <v>6</v>
      </c>
      <c r="G5" s="106">
        <v>7</v>
      </c>
      <c r="H5" s="106">
        <v>8</v>
      </c>
      <c r="I5" s="106">
        <v>9</v>
      </c>
      <c r="J5" s="106">
        <v>10</v>
      </c>
      <c r="K5" s="106">
        <v>11</v>
      </c>
      <c r="L5" s="106">
        <v>12</v>
      </c>
      <c r="M5" s="106">
        <v>13</v>
      </c>
      <c r="N5" s="106">
        <v>14</v>
      </c>
      <c r="O5" s="106">
        <v>15</v>
      </c>
      <c r="P5" s="106">
        <v>16</v>
      </c>
    </row>
    <row r="6" spans="1:16" s="43" customFormat="1" ht="82.5" customHeight="1">
      <c r="A6" s="81">
        <v>1</v>
      </c>
      <c r="B6" s="81" t="s">
        <v>71</v>
      </c>
      <c r="C6" s="88" t="s">
        <v>90</v>
      </c>
      <c r="D6" s="88" t="s">
        <v>91</v>
      </c>
      <c r="E6" s="81" t="s">
        <v>92</v>
      </c>
      <c r="F6" s="81">
        <v>9</v>
      </c>
      <c r="G6" s="92">
        <v>150775</v>
      </c>
      <c r="H6" s="81" t="s">
        <v>93</v>
      </c>
      <c r="I6" s="82" t="s">
        <v>94</v>
      </c>
      <c r="J6" s="81"/>
      <c r="K6" s="81"/>
      <c r="L6" s="82" t="s">
        <v>95</v>
      </c>
      <c r="M6" s="103"/>
      <c r="N6" s="83">
        <v>31</v>
      </c>
      <c r="O6" s="88" t="s">
        <v>96</v>
      </c>
      <c r="P6" s="81" t="s">
        <v>473</v>
      </c>
    </row>
    <row r="7" spans="1:16" s="43" customFormat="1" ht="82.5" customHeight="1">
      <c r="A7" s="81">
        <f>A6+1</f>
        <v>2</v>
      </c>
      <c r="B7" s="81" t="s">
        <v>71</v>
      </c>
      <c r="C7" s="88" t="s">
        <v>97</v>
      </c>
      <c r="D7" s="88" t="s">
        <v>221</v>
      </c>
      <c r="E7" s="81" t="s">
        <v>222</v>
      </c>
      <c r="F7" s="81">
        <v>9</v>
      </c>
      <c r="G7" s="92">
        <v>100000</v>
      </c>
      <c r="H7" s="81" t="s">
        <v>223</v>
      </c>
      <c r="I7" s="82">
        <v>40523</v>
      </c>
      <c r="J7" s="81"/>
      <c r="K7" s="81"/>
      <c r="L7" s="82">
        <v>40859</v>
      </c>
      <c r="M7" s="103"/>
      <c r="N7" s="83">
        <v>3</v>
      </c>
      <c r="O7" s="88" t="s">
        <v>100</v>
      </c>
      <c r="P7" s="81" t="s">
        <v>472</v>
      </c>
    </row>
    <row r="8" spans="1:16" s="43" customFormat="1" ht="82.5" customHeight="1">
      <c r="A8" s="81">
        <f>A7+1</f>
        <v>3</v>
      </c>
      <c r="B8" s="81" t="s">
        <v>71</v>
      </c>
      <c r="C8" s="88" t="s">
        <v>103</v>
      </c>
      <c r="D8" s="88" t="s">
        <v>104</v>
      </c>
      <c r="E8" s="81" t="s">
        <v>102</v>
      </c>
      <c r="F8" s="81">
        <v>9</v>
      </c>
      <c r="G8" s="92">
        <v>24475</v>
      </c>
      <c r="H8" s="81" t="s">
        <v>452</v>
      </c>
      <c r="I8" s="81" t="s">
        <v>84</v>
      </c>
      <c r="J8" s="81"/>
      <c r="K8" s="81"/>
      <c r="L8" s="82" t="s">
        <v>85</v>
      </c>
      <c r="M8" s="81" t="s">
        <v>101</v>
      </c>
      <c r="N8" s="83">
        <v>36</v>
      </c>
      <c r="O8" s="88" t="s">
        <v>105</v>
      </c>
      <c r="P8" s="81" t="s">
        <v>471</v>
      </c>
    </row>
    <row r="9" spans="1:16" s="43" customFormat="1" ht="82.5" customHeight="1">
      <c r="A9" s="81">
        <f>A8+1</f>
        <v>4</v>
      </c>
      <c r="B9" s="81" t="s">
        <v>71</v>
      </c>
      <c r="C9" s="81" t="s">
        <v>278</v>
      </c>
      <c r="D9" s="81" t="s">
        <v>277</v>
      </c>
      <c r="E9" s="81" t="s">
        <v>222</v>
      </c>
      <c r="F9" s="81">
        <v>9</v>
      </c>
      <c r="G9" s="92">
        <v>34330</v>
      </c>
      <c r="H9" s="81" t="s">
        <v>276</v>
      </c>
      <c r="I9" s="82">
        <v>40463</v>
      </c>
      <c r="J9" s="81"/>
      <c r="K9" s="81"/>
      <c r="L9" s="82">
        <v>40887</v>
      </c>
      <c r="M9" s="81"/>
      <c r="N9" s="83">
        <v>70</v>
      </c>
      <c r="O9" s="81" t="s">
        <v>275</v>
      </c>
      <c r="P9" s="81" t="s">
        <v>470</v>
      </c>
    </row>
    <row r="10" spans="1:16" s="43" customFormat="1" ht="82.5" customHeight="1">
      <c r="A10" s="81">
        <f>A9+1</f>
        <v>5</v>
      </c>
      <c r="B10" s="81" t="s">
        <v>71</v>
      </c>
      <c r="C10" s="88" t="s">
        <v>106</v>
      </c>
      <c r="D10" s="88" t="s">
        <v>104</v>
      </c>
      <c r="E10" s="81" t="s">
        <v>102</v>
      </c>
      <c r="F10" s="81">
        <v>9</v>
      </c>
      <c r="G10" s="92">
        <v>63037</v>
      </c>
      <c r="H10" s="81" t="s">
        <v>107</v>
      </c>
      <c r="I10" s="81" t="s">
        <v>84</v>
      </c>
      <c r="J10" s="81"/>
      <c r="K10" s="81"/>
      <c r="L10" s="82" t="s">
        <v>85</v>
      </c>
      <c r="M10" s="81" t="s">
        <v>101</v>
      </c>
      <c r="N10" s="83">
        <v>48</v>
      </c>
      <c r="O10" s="88" t="s">
        <v>108</v>
      </c>
      <c r="P10" s="81" t="s">
        <v>469</v>
      </c>
    </row>
    <row r="11" spans="1:16" s="42" customFormat="1" ht="27" customHeight="1">
      <c r="A11" s="281" t="s">
        <v>225</v>
      </c>
      <c r="B11" s="281"/>
      <c r="C11" s="281"/>
      <c r="D11" s="133">
        <f>COUNT(A6:A10)</f>
        <v>5</v>
      </c>
      <c r="E11" s="133"/>
      <c r="F11" s="133"/>
      <c r="G11" s="134">
        <f>SUM(G6:G10)</f>
        <v>372617</v>
      </c>
      <c r="H11" s="80"/>
      <c r="I11" s="80"/>
      <c r="J11" s="80"/>
      <c r="K11" s="80"/>
      <c r="L11" s="80"/>
      <c r="M11" s="80"/>
      <c r="N11" s="80"/>
      <c r="O11" s="80"/>
      <c r="P11" s="118"/>
    </row>
    <row r="12" ht="12.75">
      <c r="G12" s="129"/>
    </row>
    <row r="13" spans="2:12" ht="15.75">
      <c r="B13" s="35"/>
      <c r="K13" s="130"/>
      <c r="L13" s="130"/>
    </row>
    <row r="14" spans="11:12" ht="12.75">
      <c r="K14" s="130"/>
      <c r="L14" s="130"/>
    </row>
    <row r="15" ht="12.75">
      <c r="K15" s="131"/>
    </row>
  </sheetData>
  <sheetProtection/>
  <mergeCells count="16">
    <mergeCell ref="A11:C11"/>
    <mergeCell ref="A1:P1"/>
    <mergeCell ref="P3:P4"/>
    <mergeCell ref="M3:M4"/>
    <mergeCell ref="N3:N4"/>
    <mergeCell ref="O3:O4"/>
    <mergeCell ref="L3:L4"/>
    <mergeCell ref="A3:A4"/>
    <mergeCell ref="G3:G4"/>
    <mergeCell ref="A2:P2"/>
    <mergeCell ref="H3:I3"/>
    <mergeCell ref="J3:K3"/>
    <mergeCell ref="B3:B4"/>
    <mergeCell ref="C3:C4"/>
    <mergeCell ref="D3:D4"/>
    <mergeCell ref="E3:F3"/>
  </mergeCells>
  <printOptions/>
  <pageMargins left="0.2362204724409449" right="0.15748031496062992" top="0.8267716535433072" bottom="0.5511811023622047" header="0.5118110236220472" footer="0.2362204724409449"/>
  <pageSetup horizontalDpi="600" verticalDpi="600" orientation="landscape" paperSize="9" scale="84" r:id="rId1"/>
  <headerFooter alignWithMargins="0">
    <oddFooter>&amp;L&amp;Z&amp;F&amp;R&amp;P/&amp;N</oddFooter>
  </headerFooter>
</worksheet>
</file>

<file path=xl/worksheets/sheet8.xml><?xml version="1.0" encoding="utf-8"?>
<worksheet xmlns="http://schemas.openxmlformats.org/spreadsheetml/2006/main" xmlns:r="http://schemas.openxmlformats.org/officeDocument/2006/relationships">
  <dimension ref="A1:P11"/>
  <sheetViews>
    <sheetView zoomScalePageLayoutView="0" workbookViewId="0" topLeftCell="A1">
      <selection activeCell="A5" sqref="A5:P5"/>
    </sheetView>
  </sheetViews>
  <sheetFormatPr defaultColWidth="9.140625" defaultRowHeight="12.75"/>
  <cols>
    <col min="1" max="1" width="5.7109375" style="11" customWidth="1"/>
    <col min="2" max="2" width="8.8515625" style="12" customWidth="1"/>
    <col min="3" max="3" width="11.421875" style="26" customWidth="1"/>
    <col min="4" max="4" width="10.28125" style="26" customWidth="1"/>
    <col min="5" max="5" width="8.140625" style="11" customWidth="1"/>
    <col min="6" max="6" width="7.421875" style="11" customWidth="1"/>
    <col min="7" max="7" width="7.57421875" style="11" customWidth="1"/>
    <col min="8" max="8" width="10.7109375" style="11" customWidth="1"/>
    <col min="9" max="9" width="9.57421875" style="11" customWidth="1"/>
    <col min="10" max="10" width="6.57421875" style="11" customWidth="1"/>
    <col min="11" max="11" width="5.8515625" style="11" customWidth="1"/>
    <col min="12" max="12" width="7.7109375" style="11" customWidth="1"/>
    <col min="13" max="13" width="6.00390625" style="11" customWidth="1"/>
    <col min="14" max="14" width="8.140625" style="11" customWidth="1"/>
    <col min="15" max="15" width="17.8515625" style="12" customWidth="1"/>
    <col min="16" max="16" width="15.140625" style="12" customWidth="1"/>
    <col min="17" max="16384" width="9.140625" style="12" customWidth="1"/>
  </cols>
  <sheetData>
    <row r="1" spans="1:16" ht="45" customHeight="1">
      <c r="A1" s="261" t="s">
        <v>333</v>
      </c>
      <c r="B1" s="261"/>
      <c r="C1" s="261"/>
      <c r="D1" s="261"/>
      <c r="E1" s="261"/>
      <c r="F1" s="261"/>
      <c r="G1" s="261"/>
      <c r="H1" s="261"/>
      <c r="I1" s="261"/>
      <c r="J1" s="261"/>
      <c r="K1" s="261"/>
      <c r="L1" s="261"/>
      <c r="M1" s="261"/>
      <c r="N1" s="261"/>
      <c r="O1" s="261"/>
      <c r="P1" s="261"/>
    </row>
    <row r="2" spans="1:16" s="15" customFormat="1" ht="15.75">
      <c r="A2" s="273"/>
      <c r="B2" s="273"/>
      <c r="C2" s="273"/>
      <c r="D2" s="273"/>
      <c r="E2" s="273"/>
      <c r="F2" s="273"/>
      <c r="G2" s="273"/>
      <c r="H2" s="273"/>
      <c r="I2" s="273"/>
      <c r="J2" s="273"/>
      <c r="K2" s="273"/>
      <c r="L2" s="273"/>
      <c r="M2" s="273"/>
      <c r="N2" s="273"/>
      <c r="O2" s="273"/>
      <c r="P2" s="273"/>
    </row>
    <row r="3" spans="1:16" s="16" customFormat="1" ht="54" customHeight="1">
      <c r="A3" s="257" t="s">
        <v>187</v>
      </c>
      <c r="B3" s="257" t="s">
        <v>188</v>
      </c>
      <c r="C3" s="257" t="s">
        <v>189</v>
      </c>
      <c r="D3" s="257" t="s">
        <v>190</v>
      </c>
      <c r="E3" s="257" t="s">
        <v>191</v>
      </c>
      <c r="F3" s="257"/>
      <c r="G3" s="257" t="s">
        <v>53</v>
      </c>
      <c r="H3" s="257" t="s">
        <v>209</v>
      </c>
      <c r="I3" s="257"/>
      <c r="J3" s="257" t="s">
        <v>210</v>
      </c>
      <c r="K3" s="257"/>
      <c r="L3" s="257" t="s">
        <v>214</v>
      </c>
      <c r="M3" s="257" t="s">
        <v>89</v>
      </c>
      <c r="N3" s="257" t="s">
        <v>211</v>
      </c>
      <c r="O3" s="257" t="s">
        <v>70</v>
      </c>
      <c r="P3" s="274" t="s">
        <v>411</v>
      </c>
    </row>
    <row r="4" spans="1:16" s="16" customFormat="1" ht="25.5">
      <c r="A4" s="257"/>
      <c r="B4" s="257"/>
      <c r="C4" s="257"/>
      <c r="D4" s="257"/>
      <c r="E4" s="106" t="s">
        <v>192</v>
      </c>
      <c r="F4" s="106" t="s">
        <v>196</v>
      </c>
      <c r="G4" s="257"/>
      <c r="H4" s="106" t="s">
        <v>193</v>
      </c>
      <c r="I4" s="106" t="s">
        <v>194</v>
      </c>
      <c r="J4" s="106" t="s">
        <v>195</v>
      </c>
      <c r="K4" s="106" t="s">
        <v>194</v>
      </c>
      <c r="L4" s="257"/>
      <c r="M4" s="257"/>
      <c r="N4" s="257"/>
      <c r="O4" s="257"/>
      <c r="P4" s="282"/>
    </row>
    <row r="5" spans="1:16" s="105" customFormat="1" ht="12.75">
      <c r="A5" s="106">
        <v>1</v>
      </c>
      <c r="B5" s="106">
        <v>2</v>
      </c>
      <c r="C5" s="106">
        <v>3</v>
      </c>
      <c r="D5" s="106">
        <v>4</v>
      </c>
      <c r="E5" s="106">
        <v>5</v>
      </c>
      <c r="F5" s="106">
        <v>6</v>
      </c>
      <c r="G5" s="106">
        <v>7</v>
      </c>
      <c r="H5" s="106">
        <v>8</v>
      </c>
      <c r="I5" s="106">
        <v>9</v>
      </c>
      <c r="J5" s="106">
        <v>10</v>
      </c>
      <c r="K5" s="106">
        <v>11</v>
      </c>
      <c r="L5" s="106">
        <v>12</v>
      </c>
      <c r="M5" s="106">
        <v>13</v>
      </c>
      <c r="N5" s="106">
        <v>14</v>
      </c>
      <c r="O5" s="106">
        <v>15</v>
      </c>
      <c r="P5" s="106">
        <v>16</v>
      </c>
    </row>
    <row r="6" spans="1:16" s="17" customFormat="1" ht="153">
      <c r="A6" s="81">
        <v>1</v>
      </c>
      <c r="B6" s="81" t="s">
        <v>334</v>
      </c>
      <c r="C6" s="81" t="s">
        <v>335</v>
      </c>
      <c r="D6" s="81" t="s">
        <v>336</v>
      </c>
      <c r="E6" s="81">
        <v>11</v>
      </c>
      <c r="F6" s="81" t="s">
        <v>337</v>
      </c>
      <c r="G6" s="92">
        <v>1109</v>
      </c>
      <c r="H6" s="81" t="s">
        <v>338</v>
      </c>
      <c r="I6" s="132">
        <v>40221</v>
      </c>
      <c r="J6" s="118"/>
      <c r="K6" s="118"/>
      <c r="L6" s="118"/>
      <c r="M6" s="84"/>
      <c r="N6" s="84"/>
      <c r="O6" s="81" t="s">
        <v>419</v>
      </c>
      <c r="P6" s="81" t="s">
        <v>460</v>
      </c>
    </row>
    <row r="7" spans="1:16" s="16" customFormat="1" ht="27" customHeight="1">
      <c r="A7" s="281" t="s">
        <v>225</v>
      </c>
      <c r="B7" s="281"/>
      <c r="C7" s="281"/>
      <c r="D7" s="133">
        <f>COUNT(A6)</f>
        <v>1</v>
      </c>
      <c r="E7" s="133"/>
      <c r="F7" s="133"/>
      <c r="G7" s="134">
        <f>SUM(G6:G6)</f>
        <v>1109</v>
      </c>
      <c r="H7" s="80"/>
      <c r="I7" s="80"/>
      <c r="J7" s="80"/>
      <c r="K7" s="80"/>
      <c r="L7" s="80"/>
      <c r="M7" s="80"/>
      <c r="N7" s="80"/>
      <c r="O7" s="80"/>
      <c r="P7" s="80"/>
    </row>
    <row r="8" ht="12.75">
      <c r="G8" s="28"/>
    </row>
    <row r="9" spans="2:12" ht="15.75">
      <c r="B9" s="4"/>
      <c r="K9" s="29"/>
      <c r="L9" s="29"/>
    </row>
    <row r="10" spans="11:12" ht="12.75">
      <c r="K10" s="29"/>
      <c r="L10" s="29"/>
    </row>
    <row r="11" ht="12.75">
      <c r="K11" s="30"/>
    </row>
  </sheetData>
  <sheetProtection/>
  <mergeCells count="16">
    <mergeCell ref="A7:C7"/>
    <mergeCell ref="O3:O4"/>
    <mergeCell ref="P3:P4"/>
    <mergeCell ref="L3:L4"/>
    <mergeCell ref="M3:M4"/>
    <mergeCell ref="N3:N4"/>
    <mergeCell ref="A1:P1"/>
    <mergeCell ref="A2:P2"/>
    <mergeCell ref="A3:A4"/>
    <mergeCell ref="B3:B4"/>
    <mergeCell ref="C3:C4"/>
    <mergeCell ref="D3:D4"/>
    <mergeCell ref="E3:F3"/>
    <mergeCell ref="G3:G4"/>
    <mergeCell ref="H3:I3"/>
    <mergeCell ref="J3:K3"/>
  </mergeCells>
  <printOptions/>
  <pageMargins left="0.3937007874015748" right="0.15748031496062992" top="0.984251968503937" bottom="0.984251968503937" header="0.5118110236220472" footer="0.5118110236220472"/>
  <pageSetup horizontalDpi="200" verticalDpi="200" orientation="landscape" paperSize="9" scale="95" r:id="rId1"/>
  <headerFooter alignWithMargins="0">
    <oddFooter>&amp;L&amp;Z&amp;F&amp;R&amp;P/&amp;N</oddFooter>
  </headerFooter>
</worksheet>
</file>

<file path=xl/worksheets/sheet9.xml><?xml version="1.0" encoding="utf-8"?>
<worksheet xmlns="http://schemas.openxmlformats.org/spreadsheetml/2006/main" xmlns:r="http://schemas.openxmlformats.org/officeDocument/2006/relationships">
  <sheetPr>
    <tabColor indexed="47"/>
  </sheetPr>
  <dimension ref="A1:P16"/>
  <sheetViews>
    <sheetView zoomScale="90" zoomScaleNormal="90" zoomScalePageLayoutView="0" workbookViewId="0" topLeftCell="A10">
      <selection activeCell="E21" sqref="E21"/>
    </sheetView>
  </sheetViews>
  <sheetFormatPr defaultColWidth="9.140625" defaultRowHeight="12.75"/>
  <cols>
    <col min="1" max="1" width="6.57421875" style="139" customWidth="1"/>
    <col min="2" max="2" width="9.28125" style="139" customWidth="1"/>
    <col min="3" max="3" width="12.140625" style="139" customWidth="1"/>
    <col min="4" max="4" width="14.28125" style="139" customWidth="1"/>
    <col min="5" max="7" width="9.140625" style="139" customWidth="1"/>
    <col min="8" max="8" width="11.00390625" style="139" customWidth="1"/>
    <col min="9" max="9" width="11.28125" style="139" customWidth="1"/>
    <col min="10" max="10" width="10.8515625" style="139" customWidth="1"/>
    <col min="11" max="11" width="10.140625" style="139" customWidth="1"/>
    <col min="12" max="12" width="11.28125" style="139" customWidth="1"/>
    <col min="13" max="13" width="5.421875" style="139" customWidth="1"/>
    <col min="14" max="14" width="7.7109375" style="139" customWidth="1"/>
    <col min="15" max="15" width="18.140625" style="139" customWidth="1"/>
    <col min="16" max="16" width="17.8515625" style="139" customWidth="1"/>
    <col min="17" max="16384" width="9.140625" style="139" customWidth="1"/>
  </cols>
  <sheetData>
    <row r="1" spans="1:16" s="37" customFormat="1" ht="45" customHeight="1">
      <c r="A1" s="261" t="s">
        <v>341</v>
      </c>
      <c r="B1" s="261"/>
      <c r="C1" s="261"/>
      <c r="D1" s="261"/>
      <c r="E1" s="261"/>
      <c r="F1" s="261"/>
      <c r="G1" s="261"/>
      <c r="H1" s="261"/>
      <c r="I1" s="261"/>
      <c r="J1" s="261"/>
      <c r="K1" s="261"/>
      <c r="L1" s="261"/>
      <c r="M1" s="261"/>
      <c r="N1" s="261"/>
      <c r="O1" s="261"/>
      <c r="P1" s="261"/>
    </row>
    <row r="2" spans="1:16" s="40" customFormat="1" ht="15.75">
      <c r="A2" s="273"/>
      <c r="B2" s="273"/>
      <c r="C2" s="273"/>
      <c r="D2" s="273"/>
      <c r="E2" s="273"/>
      <c r="F2" s="273"/>
      <c r="G2" s="273"/>
      <c r="H2" s="273"/>
      <c r="I2" s="273"/>
      <c r="J2" s="273"/>
      <c r="K2" s="273"/>
      <c r="L2" s="273"/>
      <c r="M2" s="273"/>
      <c r="N2" s="273"/>
      <c r="O2" s="273"/>
      <c r="P2" s="273"/>
    </row>
    <row r="3" spans="1:15" ht="12.75">
      <c r="A3" s="138"/>
      <c r="B3" s="40"/>
      <c r="C3" s="97"/>
      <c r="D3" s="97"/>
      <c r="E3" s="138"/>
      <c r="F3" s="138"/>
      <c r="G3" s="138"/>
      <c r="H3" s="138"/>
      <c r="I3" s="138"/>
      <c r="J3" s="138"/>
      <c r="K3" s="138"/>
      <c r="L3" s="138"/>
      <c r="M3" s="138"/>
      <c r="N3" s="138"/>
      <c r="O3" s="40"/>
    </row>
    <row r="4" spans="1:16" s="140" customFormat="1" ht="35.25" customHeight="1">
      <c r="A4" s="257" t="s">
        <v>187</v>
      </c>
      <c r="B4" s="257" t="s">
        <v>188</v>
      </c>
      <c r="C4" s="257" t="s">
        <v>189</v>
      </c>
      <c r="D4" s="257" t="s">
        <v>190</v>
      </c>
      <c r="E4" s="257" t="s">
        <v>191</v>
      </c>
      <c r="F4" s="257"/>
      <c r="G4" s="257" t="s">
        <v>53</v>
      </c>
      <c r="H4" s="257" t="s">
        <v>209</v>
      </c>
      <c r="I4" s="257"/>
      <c r="J4" s="257" t="s">
        <v>210</v>
      </c>
      <c r="K4" s="257"/>
      <c r="L4" s="257" t="s">
        <v>214</v>
      </c>
      <c r="M4" s="257" t="s">
        <v>215</v>
      </c>
      <c r="N4" s="257" t="s">
        <v>211</v>
      </c>
      <c r="O4" s="257" t="s">
        <v>216</v>
      </c>
      <c r="P4" s="257" t="s">
        <v>411</v>
      </c>
    </row>
    <row r="5" spans="1:16" s="140" customFormat="1" ht="75" customHeight="1">
      <c r="A5" s="257"/>
      <c r="B5" s="257"/>
      <c r="C5" s="257"/>
      <c r="D5" s="257"/>
      <c r="E5" s="106" t="s">
        <v>192</v>
      </c>
      <c r="F5" s="106" t="s">
        <v>196</v>
      </c>
      <c r="G5" s="257"/>
      <c r="H5" s="106" t="s">
        <v>193</v>
      </c>
      <c r="I5" s="106" t="s">
        <v>194</v>
      </c>
      <c r="J5" s="106" t="s">
        <v>195</v>
      </c>
      <c r="K5" s="106" t="s">
        <v>194</v>
      </c>
      <c r="L5" s="257"/>
      <c r="M5" s="257"/>
      <c r="N5" s="257"/>
      <c r="O5" s="257"/>
      <c r="P5" s="257"/>
    </row>
    <row r="6" spans="1:16" s="141" customFormat="1" ht="12.75">
      <c r="A6" s="106">
        <v>1</v>
      </c>
      <c r="B6" s="106">
        <v>2</v>
      </c>
      <c r="C6" s="106">
        <v>3</v>
      </c>
      <c r="D6" s="106">
        <v>4</v>
      </c>
      <c r="E6" s="106">
        <v>5</v>
      </c>
      <c r="F6" s="106">
        <v>6</v>
      </c>
      <c r="G6" s="106">
        <v>7</v>
      </c>
      <c r="H6" s="106">
        <v>8</v>
      </c>
      <c r="I6" s="106">
        <v>9</v>
      </c>
      <c r="J6" s="106">
        <v>10</v>
      </c>
      <c r="K6" s="106">
        <v>11</v>
      </c>
      <c r="L6" s="106">
        <v>12</v>
      </c>
      <c r="M6" s="106">
        <v>13</v>
      </c>
      <c r="N6" s="106">
        <v>14</v>
      </c>
      <c r="O6" s="106">
        <v>15</v>
      </c>
      <c r="P6" s="106">
        <v>16</v>
      </c>
    </row>
    <row r="7" spans="1:16" s="140" customFormat="1" ht="89.25">
      <c r="A7" s="81">
        <v>1</v>
      </c>
      <c r="B7" s="88" t="s">
        <v>57</v>
      </c>
      <c r="C7" s="88" t="s">
        <v>201</v>
      </c>
      <c r="D7" s="88" t="s">
        <v>202</v>
      </c>
      <c r="E7" s="81" t="s">
        <v>43</v>
      </c>
      <c r="F7" s="81" t="s">
        <v>45</v>
      </c>
      <c r="G7" s="92">
        <v>67595</v>
      </c>
      <c r="H7" s="81" t="s">
        <v>212</v>
      </c>
      <c r="I7" s="81" t="s">
        <v>213</v>
      </c>
      <c r="J7" s="81" t="s">
        <v>203</v>
      </c>
      <c r="K7" s="103" t="s">
        <v>204</v>
      </c>
      <c r="L7" s="81" t="s">
        <v>63</v>
      </c>
      <c r="M7" s="103" t="s">
        <v>67</v>
      </c>
      <c r="N7" s="118">
        <v>12</v>
      </c>
      <c r="O7" s="142" t="s">
        <v>64</v>
      </c>
      <c r="P7" s="81" t="s">
        <v>476</v>
      </c>
    </row>
    <row r="8" spans="1:16" s="140" customFormat="1" ht="76.5">
      <c r="A8" s="81">
        <f>A7+1</f>
        <v>2</v>
      </c>
      <c r="B8" s="81" t="s">
        <v>322</v>
      </c>
      <c r="C8" s="81" t="s">
        <v>323</v>
      </c>
      <c r="D8" s="81" t="s">
        <v>324</v>
      </c>
      <c r="E8" s="81" t="s">
        <v>325</v>
      </c>
      <c r="F8" s="81" t="s">
        <v>44</v>
      </c>
      <c r="G8" s="92">
        <v>3667</v>
      </c>
      <c r="H8" s="81" t="s">
        <v>326</v>
      </c>
      <c r="I8" s="82">
        <v>39997</v>
      </c>
      <c r="J8" s="81" t="s">
        <v>327</v>
      </c>
      <c r="K8" s="103">
        <v>40669</v>
      </c>
      <c r="L8" s="82">
        <v>40727</v>
      </c>
      <c r="M8" s="123" t="s">
        <v>67</v>
      </c>
      <c r="N8" s="81" t="s">
        <v>422</v>
      </c>
      <c r="O8" s="81" t="s">
        <v>421</v>
      </c>
      <c r="P8" s="81" t="s">
        <v>420</v>
      </c>
    </row>
    <row r="9" spans="1:16" s="140" customFormat="1" ht="89.25">
      <c r="A9" s="81">
        <f>A8+1</f>
        <v>3</v>
      </c>
      <c r="B9" s="135" t="s">
        <v>205</v>
      </c>
      <c r="C9" s="81" t="s">
        <v>328</v>
      </c>
      <c r="D9" s="135"/>
      <c r="E9" s="81" t="s">
        <v>43</v>
      </c>
      <c r="F9" s="81" t="s">
        <v>45</v>
      </c>
      <c r="G9" s="136">
        <v>85291</v>
      </c>
      <c r="H9" s="135" t="s">
        <v>329</v>
      </c>
      <c r="I9" s="82">
        <v>39613</v>
      </c>
      <c r="J9" s="118"/>
      <c r="K9" s="118"/>
      <c r="L9" s="82"/>
      <c r="M9" s="137"/>
      <c r="N9" s="135"/>
      <c r="O9" s="145"/>
      <c r="P9" s="81" t="s">
        <v>474</v>
      </c>
    </row>
    <row r="10" spans="1:16" s="140" customFormat="1" ht="89.25">
      <c r="A10" s="81">
        <f>A9+1</f>
        <v>4</v>
      </c>
      <c r="B10" s="135" t="s">
        <v>205</v>
      </c>
      <c r="C10" s="81" t="s">
        <v>330</v>
      </c>
      <c r="D10" s="135"/>
      <c r="E10" s="81" t="s">
        <v>331</v>
      </c>
      <c r="F10" s="81" t="s">
        <v>45</v>
      </c>
      <c r="G10" s="136">
        <v>4370</v>
      </c>
      <c r="H10" s="135" t="s">
        <v>332</v>
      </c>
      <c r="I10" s="82">
        <v>39674</v>
      </c>
      <c r="J10" s="118"/>
      <c r="K10" s="118"/>
      <c r="L10" s="82"/>
      <c r="M10" s="137"/>
      <c r="N10" s="135"/>
      <c r="O10" s="145"/>
      <c r="P10" s="81" t="s">
        <v>475</v>
      </c>
    </row>
    <row r="11" spans="1:16" s="171" customFormat="1" ht="157.5">
      <c r="A11" s="81">
        <f>A10+1</f>
        <v>5</v>
      </c>
      <c r="B11" s="67" t="s">
        <v>579</v>
      </c>
      <c r="C11" s="67" t="s">
        <v>580</v>
      </c>
      <c r="D11" s="67" t="s">
        <v>581</v>
      </c>
      <c r="E11" s="67" t="s">
        <v>43</v>
      </c>
      <c r="F11" s="67" t="s">
        <v>45</v>
      </c>
      <c r="G11" s="68">
        <v>5683</v>
      </c>
      <c r="H11" s="67" t="s">
        <v>582</v>
      </c>
      <c r="I11" s="77" t="s">
        <v>528</v>
      </c>
      <c r="J11" s="67"/>
      <c r="K11" s="203"/>
      <c r="L11" s="77" t="s">
        <v>529</v>
      </c>
      <c r="M11" s="76"/>
      <c r="N11" s="76">
        <v>100</v>
      </c>
      <c r="O11" s="67" t="s">
        <v>583</v>
      </c>
      <c r="P11" s="67" t="s">
        <v>584</v>
      </c>
    </row>
    <row r="12" spans="1:16" s="171" customFormat="1" ht="107.25" customHeight="1">
      <c r="A12" s="81">
        <f>A11+1</f>
        <v>6</v>
      </c>
      <c r="B12" s="67" t="s">
        <v>585</v>
      </c>
      <c r="C12" s="67" t="s">
        <v>580</v>
      </c>
      <c r="D12" s="67" t="s">
        <v>581</v>
      </c>
      <c r="E12" s="67" t="s">
        <v>43</v>
      </c>
      <c r="F12" s="67" t="s">
        <v>45</v>
      </c>
      <c r="G12" s="68">
        <v>12218</v>
      </c>
      <c r="H12" s="67" t="s">
        <v>582</v>
      </c>
      <c r="I12" s="77" t="s">
        <v>528</v>
      </c>
      <c r="J12" s="67"/>
      <c r="K12" s="203"/>
      <c r="L12" s="77" t="s">
        <v>529</v>
      </c>
      <c r="M12" s="76"/>
      <c r="N12" s="76">
        <v>100</v>
      </c>
      <c r="O12" s="67" t="s">
        <v>583</v>
      </c>
      <c r="P12" s="67"/>
    </row>
    <row r="13" spans="1:16" s="294" customFormat="1" ht="27.75" customHeight="1">
      <c r="A13" s="268" t="s">
        <v>225</v>
      </c>
      <c r="B13" s="268"/>
      <c r="C13" s="268"/>
      <c r="D13" s="54">
        <f>A12</f>
        <v>6</v>
      </c>
      <c r="E13" s="54"/>
      <c r="F13" s="54"/>
      <c r="G13" s="134">
        <f>SUM(G7:G12)</f>
        <v>178824</v>
      </c>
      <c r="H13" s="80"/>
      <c r="I13" s="80"/>
      <c r="J13" s="80"/>
      <c r="K13" s="80"/>
      <c r="L13" s="80"/>
      <c r="M13" s="80"/>
      <c r="N13" s="80"/>
      <c r="O13" s="80"/>
      <c r="P13" s="80"/>
    </row>
    <row r="14" spans="1:4" ht="12.75">
      <c r="A14" s="97"/>
      <c r="B14" s="97"/>
      <c r="C14" s="144"/>
      <c r="D14" s="144"/>
    </row>
    <row r="15" spans="1:4" ht="15.75">
      <c r="A15" s="97"/>
      <c r="B15" s="35"/>
      <c r="C15" s="144"/>
      <c r="D15" s="144"/>
    </row>
    <row r="16" spans="1:4" ht="12.75">
      <c r="A16" s="97"/>
      <c r="B16" s="97"/>
      <c r="C16" s="97"/>
      <c r="D16" s="144"/>
    </row>
  </sheetData>
  <sheetProtection/>
  <mergeCells count="16">
    <mergeCell ref="A13:C13"/>
    <mergeCell ref="O4:O5"/>
    <mergeCell ref="A4:A5"/>
    <mergeCell ref="B4:B5"/>
    <mergeCell ref="C4:C5"/>
    <mergeCell ref="E4:F4"/>
    <mergeCell ref="A1:P1"/>
    <mergeCell ref="A2:P2"/>
    <mergeCell ref="N4:N5"/>
    <mergeCell ref="J4:K4"/>
    <mergeCell ref="L4:L5"/>
    <mergeCell ref="G4:G5"/>
    <mergeCell ref="D4:D5"/>
    <mergeCell ref="M4:M5"/>
    <mergeCell ref="H4:I4"/>
    <mergeCell ref="P4:P5"/>
  </mergeCells>
  <printOptions/>
  <pageMargins left="0.2755905511811024" right="0.15748031496062992" top="0.5118110236220472" bottom="0.35433070866141736" header="0.1968503937007874" footer="0.11811023622047245"/>
  <pageSetup horizontalDpi="600" verticalDpi="600" orientation="landscape" paperSize="9" scale="83" r:id="rId1"/>
  <headerFooter>
    <oddFooter>&amp;L&amp;Z&amp;F&amp;R&amp;P/&amp;N</oddFooter>
  </headerFooter>
  <ignoredErrors>
    <ignoredError sqref="G1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stnmt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chaunl</dc:creator>
  <cp:keywords/>
  <dc:description/>
  <cp:lastModifiedBy>Le Tran Quang</cp:lastModifiedBy>
  <cp:lastPrinted>2014-05-23T10:17:23Z</cp:lastPrinted>
  <dcterms:created xsi:type="dcterms:W3CDTF">2012-03-30T09:17:42Z</dcterms:created>
  <dcterms:modified xsi:type="dcterms:W3CDTF">2014-05-23T10:19:28Z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