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3920" windowHeight="9210" tabRatio="670" firstSheet="4" activeTab="8"/>
  </bookViews>
  <sheets>
    <sheet name="TONG HOP" sheetId="1" r:id="rId1"/>
    <sheet name="Q7" sheetId="2" r:id="rId2"/>
    <sheet name="Q8" sheetId="3" r:id="rId3"/>
    <sheet name="Q9" sheetId="4" r:id="rId4"/>
    <sheet name="Q.12" sheetId="5" r:id="rId5"/>
    <sheet name="BINH TAN" sheetId="6" r:id="rId6"/>
    <sheet name="THU DUC" sheetId="7" r:id="rId7"/>
    <sheet name="GOVAP" sheetId="8" r:id="rId8"/>
    <sheet name="BINH CHANH" sheetId="9" r:id="rId9"/>
    <sheet name="CUCHI" sheetId="10" r:id="rId10"/>
    <sheet name="CANGIO" sheetId="11" r:id="rId11"/>
    <sheet name="HMON" sheetId="12" r:id="rId12"/>
    <sheet name="NHA BE" sheetId="13" r:id="rId13"/>
  </sheets>
  <definedNames>
    <definedName name="_xlnm.Print_Area" localSheetId="9">'CUCHI'!$A$1:$M$11</definedName>
    <definedName name="_xlnm.Print_Area" localSheetId="12">'NHA BE'!$A$1:$M$9</definedName>
    <definedName name="_xlnm.Print_Titles" localSheetId="8">'BINH CHANH'!$3:$5</definedName>
    <definedName name="_xlnm.Print_Titles" localSheetId="6">'THU DUC'!$3:$4</definedName>
  </definedNames>
  <calcPr fullCalcOnLoad="1"/>
</workbook>
</file>

<file path=xl/sharedStrings.xml><?xml version="1.0" encoding="utf-8"?>
<sst xmlns="http://schemas.openxmlformats.org/spreadsheetml/2006/main" count="457" uniqueCount="270">
  <si>
    <t>Tăng Nhơn Phú B</t>
  </si>
  <si>
    <t>Phú Hữu</t>
  </si>
  <si>
    <t>Tam Bình</t>
  </si>
  <si>
    <t>STT</t>
  </si>
  <si>
    <t>Tên dự án</t>
  </si>
  <si>
    <t>Chủ đầu tư</t>
  </si>
  <si>
    <t>Trụ sở</t>
  </si>
  <si>
    <t>Địa điểm khu đất</t>
  </si>
  <si>
    <t>Diện tích (m2)</t>
  </si>
  <si>
    <t>Số</t>
  </si>
  <si>
    <t>Ngày</t>
  </si>
  <si>
    <t xml:space="preserve">Số </t>
  </si>
  <si>
    <t>Sản xuất kinh doanh</t>
  </si>
  <si>
    <t>Công ty TNHH Đào tạo Quốc tế Vũ Anh</t>
  </si>
  <si>
    <t>Công ty CP ĐT PT Đất Thắng</t>
  </si>
  <si>
    <t>ấp 2 liên tỉnh lộ 25B, phường An Phú, quận 2</t>
  </si>
  <si>
    <t>603 lô B, ccư P12 Nhiêu Lộc, Q3</t>
  </si>
  <si>
    <t>2312/UBND-ĐTMT</t>
  </si>
  <si>
    <t>195/ UBND-ĐTMT</t>
  </si>
  <si>
    <t>25/5/2009</t>
  </si>
  <si>
    <t>17/01/2011</t>
  </si>
  <si>
    <t>Xí nghiệp Vận tải và kinh doanh tổng hợp</t>
  </si>
  <si>
    <t>30 Kha Vạn Cân, quận Thủ Đức</t>
  </si>
  <si>
    <t>4844/UBND-ĐTMT</t>
  </si>
  <si>
    <t>21/9/2009</t>
  </si>
  <si>
    <t>Công văn gia hạn</t>
  </si>
  <si>
    <t>3365/UBND-ĐTMT</t>
  </si>
  <si>
    <t>Dự án đang xin ý kiến về đường giao thông đi ngang qua khu đất</t>
  </si>
  <si>
    <t>Công ty đang triển khai</t>
  </si>
  <si>
    <t>Công văn chấp thuận 
địa điểm</t>
  </si>
  <si>
    <t xml:space="preserve">Công văn </t>
  </si>
  <si>
    <t>Công văn</t>
  </si>
  <si>
    <t>Tỷ lệ BTGPMB
(%)</t>
  </si>
  <si>
    <t>Ghi chú</t>
  </si>
  <si>
    <t>Xây dựng trường học</t>
  </si>
  <si>
    <t>Công viên TDTT</t>
  </si>
  <si>
    <t>TỔNG</t>
  </si>
  <si>
    <t xml:space="preserve">Tỷ lệ BTGPMB
(%)  </t>
  </si>
  <si>
    <t xml:space="preserve">Tỷ lệ BTGPMB (%)  </t>
  </si>
  <si>
    <t xml:space="preserve">Trạm bán lẻ xăng dầu </t>
  </si>
  <si>
    <t>17A/1 Lê Văn Lương, phường Tân Phong, quận 7</t>
  </si>
  <si>
    <t xml:space="preserve">Tỷ lệ 
BTGPMB
(%)  </t>
  </si>
  <si>
    <t xml:space="preserve">Tỷ lệ 
BTGPMB
 (%)  </t>
  </si>
  <si>
    <t>Nhà kho</t>
  </si>
  <si>
    <t>Cty TNHH May Nhật Tân</t>
  </si>
  <si>
    <t>1016 Hlộ 2, P.Bình Trị Đông A, Q.Bình Tân</t>
  </si>
  <si>
    <t>1074/UBND-ĐTMT</t>
  </si>
  <si>
    <t>Cty CP Vạn Thịnh Phát</t>
  </si>
  <si>
    <t>Bình Hưng</t>
  </si>
  <si>
    <t xml:space="preserve"> 329/BQLKN-KHĐT 613/BQLKN-KHĐT </t>
  </si>
  <si>
    <t>Trung tâm kiểm định kỹ thuật an toàn CN</t>
  </si>
  <si>
    <t>Trung tâm kiểm định kỹ thuật an toàn CN II</t>
  </si>
  <si>
    <t>Nhà máy giày thể thao</t>
  </si>
  <si>
    <t>Công ty TNHH  Xuân Lan</t>
  </si>
  <si>
    <t xml:space="preserve">Phong Phú </t>
  </si>
  <si>
    <t xml:space="preserve">An Phú Tây </t>
  </si>
  <si>
    <t xml:space="preserve">20/11/2002 30/01/2009 </t>
  </si>
  <si>
    <t>622/CV-BQL 
06/TB-BQLKN</t>
  </si>
  <si>
    <t xml:space="preserve">522/CV- BQL </t>
  </si>
  <si>
    <t xml:space="preserve">520/CV- BQL </t>
  </si>
  <si>
    <t>Công ty Cổ phần Công nghiệp và XNK cao su</t>
  </si>
  <si>
    <t>Quận - Huyện</t>
  </si>
  <si>
    <t>Tổng cộng</t>
  </si>
  <si>
    <t>Số dự án</t>
  </si>
  <si>
    <t>Diện tích</t>
  </si>
  <si>
    <t>Quận 1</t>
  </si>
  <si>
    <t>Quận 2</t>
  </si>
  <si>
    <t>Quận 3</t>
  </si>
  <si>
    <t>Quận 4</t>
  </si>
  <si>
    <t>Quận 5</t>
  </si>
  <si>
    <t>Quận 6</t>
  </si>
  <si>
    <t>Quận 7</t>
  </si>
  <si>
    <t>Quận 8</t>
  </si>
  <si>
    <t>Quận 9</t>
  </si>
  <si>
    <t>Quận 10</t>
  </si>
  <si>
    <t>Quận 11</t>
  </si>
  <si>
    <t>Quận 12</t>
  </si>
  <si>
    <t>Đã thu hồi</t>
  </si>
  <si>
    <t>UBND huyện Bình Chánh trao đổi với UBND xã An Phú Tây, Công ty đã thỏa thuận 65%</t>
  </si>
  <si>
    <t>Ý kiến của Khu Nam</t>
  </si>
  <si>
    <t>Ý kiến của Huyện</t>
  </si>
  <si>
    <t>DANH SÁCH DỰ ÁN CHẤP THUẬN ĐỊA ĐIỂM ĐẦU TƯ - DỰ ÁN SẢN XUẤT KINH DOANH - QUẬN 9
CHẤM DỨT KHÔNG GIA HẠN</t>
  </si>
  <si>
    <t>DANH SÁCH DỰ ÁN CHẤP THUẬN ĐỊA ĐIỂM ĐẦU TƯ - DỰ ÁN SẢN XUẤT KINH DOANH  - QUẬN THỦ ĐỨC
CHẤM DỨT KHÔNG GIA HẠN</t>
  </si>
  <si>
    <t>DANH SÁCH DỰ ÁN CHẤP THUẬN ĐỊA ĐIỂM ĐẦU TƯ - DỰ ÁN SẢN XUẤT KINH DOANH  - HUYỆN NHÀ BÈ
CHẤM DỨT KHÔNG GIA HẠN</t>
  </si>
  <si>
    <t>DANH SÁCH DỰ ÁN CHẤP THUẬN ĐỊA ĐIỂM ĐẦU TƯ - DỰ ÁN SẢN XUẤT KINH DOANH - HUYỆN BÌNH CHÁNH
CHẤM DỨT KHÔNG GIA HẠN</t>
  </si>
  <si>
    <t>DANH SÁCH DỰ ÁN CHẤP THUẬN ĐỊA ĐIỂM ĐẦU TƯ - DỰ ÁN SẢN XUẤT KINH DOANH  - QUẬN BÌNH TÂN
CHẤM DỨT KHÔNG GIA HẠN</t>
  </si>
  <si>
    <t>Dự án Khu TDTT
(Khu số 1-Khu chức năng số 5)</t>
  </si>
  <si>
    <t>Bình Chánh</t>
  </si>
  <si>
    <t>24/04/2006
13/06/2008</t>
  </si>
  <si>
    <t>Khu công viên giải trí (CTGT)
(Khu số 19)</t>
  </si>
  <si>
    <t>Do liên quan đến dự án Khu nhà ở dân dụng (Khu số 2-Khu chức năng số 5) về nghĩa vụ tài chính nên đề nghị cho tiếp tục thực hiện và có cam kết thực hiện đúng tiến độ</t>
  </si>
  <si>
    <t>UBND TP đã có Công văn số 572/UBND-ĐTMT ngày 01/02/2013 về chấp thuận chủ trương theo đề xuất thu hồi của BQLKN</t>
  </si>
  <si>
    <t>Chủ đầu tư đề nghị được giao đất để tổ chức bồi thường GPMB nhưng chưa được UBND TP chấp thuận do chờ cập nhật KHSDĐ 2011-2015 và chờ Thủ tướng Chính phủ duyệt KHSDĐ</t>
  </si>
  <si>
    <t xml:space="preserve">Công ty TNHH Hồng Thư </t>
  </si>
  <si>
    <t xml:space="preserve">Long Thới </t>
  </si>
  <si>
    <t xml:space="preserve">92/UBND-ĐTMT </t>
  </si>
  <si>
    <t>Bình Trị Đông A, Bình Tân</t>
  </si>
  <si>
    <r>
      <t>Diện tích (m</t>
    </r>
    <r>
      <rPr>
        <b/>
        <vertAlign val="superscript"/>
        <sz val="10"/>
        <rFont val="Times New Roman"/>
        <family val="1"/>
      </rPr>
      <t>2</t>
    </r>
    <r>
      <rPr>
        <b/>
        <sz val="10"/>
        <rFont val="Times New Roman"/>
        <family val="1"/>
      </rPr>
      <t>)</t>
    </r>
  </si>
  <si>
    <t>Quận, huyện</t>
  </si>
  <si>
    <t>TỔNG CỘNG</t>
  </si>
  <si>
    <t>Tổng</t>
  </si>
  <si>
    <t>6537/UBND-ĐTMT</t>
  </si>
  <si>
    <t>Tân Tạo A</t>
  </si>
  <si>
    <t>quận Bình Tân</t>
  </si>
  <si>
    <t>Công ty Cổ phần Bao bì Phú Khương</t>
  </si>
  <si>
    <t>Văn phòng làm việc và trưng bày sản phẩm</t>
  </si>
  <si>
    <t>Công ty TNHH SX TM VT Thành Phú</t>
  </si>
  <si>
    <t>C12/20A ấp 3, xã Tân Kiên, huyện Bình Chánh</t>
  </si>
  <si>
    <t>Tân Kiên</t>
  </si>
  <si>
    <t>2920/UBND-ĐTMT</t>
  </si>
  <si>
    <t>Chờ duyệt bản đồ hoàn tất hồ sơ sử dụng đất</t>
  </si>
  <si>
    <t>Chủ đầu tư không báo cáo tiến độ</t>
  </si>
  <si>
    <t>Quận Bình Thạnh</t>
  </si>
  <si>
    <t>Quận Bình Tân</t>
  </si>
  <si>
    <t>Quận Tân Phú</t>
  </si>
  <si>
    <t>Quận Tân Bình</t>
  </si>
  <si>
    <t>Quận Phú Nhuận</t>
  </si>
  <si>
    <t>Quận Thủ Đức</t>
  </si>
  <si>
    <t>Quận Gò Vấp</t>
  </si>
  <si>
    <t>Huyện Bình Chánh</t>
  </si>
  <si>
    <t>Huyện Củ Chi</t>
  </si>
  <si>
    <t>Huyện Cần Giờ</t>
  </si>
  <si>
    <t>Huyện Hóc Môn</t>
  </si>
  <si>
    <t>Huyện Nhà Bè</t>
  </si>
  <si>
    <t>DA chấm dứt, không gia hạn theo chủ trương của UBNDTP tại CV số 5462/UBND-ĐTMT ngày 26/10/2012.</t>
  </si>
  <si>
    <t>Sở TNMT có CV số 3045/TNMT-QLSDĐ ngày 22/5/2013 về chấm dứt, hủy bỏ việc thực hiện DA do triển khai chậm tiến độ.</t>
  </si>
  <si>
    <t>Sở TNMT có CV số 3046/TNMT-QLSDĐ ngày 22/5/2013 về chấm dứt, hủy bỏ việc thực hiện DA do triển khai chậm tiến độ.</t>
  </si>
  <si>
    <t>Sở TNMT có CV số 3050/TNMT-QLSDĐ ngày 22/5/2013 về chấm dứt, hủy bỏ việc thực hiện DA do triển khai chậm tiến độ.</t>
  </si>
  <si>
    <t>Sở TNMT có CV số 3027/TNMT-QLSDĐ ngày 22/5/2013 về chấm dứt, hủy bỏ việc thực hiện DA do triển khai chậm tiến độ.</t>
  </si>
  <si>
    <t xml:space="preserve">
DA chấm dứt, không gia hạn theo chủ trương của UBNDTP tại CV số 5462/UBND-ĐTMT ngày 26/10/2012.</t>
  </si>
  <si>
    <t>Sở Tài nguyên và Môi trường đã trình UBND thành phố hồ sơ xin sử dụng đất của Công ty nhưng UBND thành phố trả hồ sơ, đề nghị chờ duyệt QHKHSDĐ (có sử dụng đất lúa).
Công ty có VB xin thôi.</t>
  </si>
  <si>
    <t>Sở TNMT có CV số 3382/TNMT-QLSDĐ ngày 03/06/2013 về chấm dứt, hủy bỏ việc thực hiện DA do triển khai chậm tiến độ.</t>
  </si>
  <si>
    <t>Nội dung rà soát văn bản chấp thuận</t>
  </si>
  <si>
    <t>CV 507/BQLKN-KHĐT ngày 30/5/2012 về thu hồi CTĐĐĐT</t>
  </si>
  <si>
    <t>CV 1199/BQLKN-KHĐT ngày 21/9/2012 về thu hồi CTĐĐĐT</t>
  </si>
  <si>
    <t>CV 411/BQLKN-KHĐT ngày 21/3/2013 về thu hồi CTĐĐĐT</t>
  </si>
  <si>
    <r>
      <t>Diện tích (m</t>
    </r>
    <r>
      <rPr>
        <b/>
        <vertAlign val="superscript"/>
        <sz val="12"/>
        <rFont val="Times New Roman"/>
        <family val="1"/>
      </rPr>
      <t>2</t>
    </r>
    <r>
      <rPr>
        <b/>
        <sz val="12"/>
        <rFont val="Times New Roman"/>
        <family val="1"/>
      </rPr>
      <t>)</t>
    </r>
  </si>
  <si>
    <t>Ngày hết hạn</t>
  </si>
  <si>
    <t>Trường học</t>
  </si>
  <si>
    <t>Công ty Cp Giáo dục &amp; Đào tạo Hòa Thuận Phát</t>
  </si>
  <si>
    <t>Phú Thuận</t>
  </si>
  <si>
    <t>Trường tư thực cấp 1-2 Việt Trí Đức</t>
  </si>
  <si>
    <t>Công ty CP PT giáo dục Việt Trí Đức</t>
  </si>
  <si>
    <t>19 Bà Huyện Thanh Quan, phường 6, quận 3</t>
  </si>
  <si>
    <t>Tân Quy</t>
  </si>
  <si>
    <t>711/UB- ĐTMT</t>
  </si>
  <si>
    <t>18/02/2011</t>
  </si>
  <si>
    <t xml:space="preserve">Dự kiến hoàn thành bồi thường trong quý I/2013.
Đã liên hệ UBND Q7 xác định diện tích đất do Nhà nước trực tiếp quản lý
Đang liên hệ để được hướng dẫn kiểm duyệt bản đồ.
Đang hoàn tất hồ sơ thiết kế sơ bộ trường tư thục. </t>
  </si>
  <si>
    <t>Chưa có báo cáo về tỷ lệ bồi thường để xem xét gia hạn</t>
  </si>
  <si>
    <t>Dự án trường học</t>
  </si>
  <si>
    <t>Công ty CP Đầu tư Tấn Hưng</t>
  </si>
  <si>
    <t>C16/6A Hùynh Bá Chánh, xã Tân Kiên, huyện Bình Chánh</t>
  </si>
  <si>
    <t>7093/UBND-ĐTMT</t>
  </si>
  <si>
    <t>Đang thực hiện bồi thường.</t>
  </si>
  <si>
    <t>Trường mầm non</t>
  </si>
  <si>
    <t>Công ty CP XNK thủy sản Tân Phú</t>
  </si>
  <si>
    <t>245/60 Hòa Bình, phường Hiệp Tân, quận Tân Phú</t>
  </si>
  <si>
    <t xml:space="preserve">Đông Hưng Thuận </t>
  </si>
  <si>
    <t>5046/UBND-ĐTMT</t>
  </si>
  <si>
    <t>29/9/2009</t>
  </si>
  <si>
    <t>Nguồn gốc đất Nhà nước, đã duyệt giá trị tiền sử dụng đất theo giá thị trường để Cty nộp NS; Cty chưa thực hiện.</t>
  </si>
  <si>
    <t>Chưa có VB xin gia hạn</t>
  </si>
  <si>
    <t>Xây dựng bệnh viện</t>
  </si>
  <si>
    <t>Công ty Đầu tư Địa ốc Sĩ Cát</t>
  </si>
  <si>
    <t>98 Tô Vĩnh Diện KP5 phường Linh Chiểu quận Thủ Đức</t>
  </si>
  <si>
    <t>Linh Chiểu</t>
  </si>
  <si>
    <t>7094/UBND-ĐTMT</t>
  </si>
  <si>
    <t>31/12/2009</t>
  </si>
  <si>
    <t>Công ty đã xin thôi không thực hiện dự án. 
Hiện Công ty Cổ phần Đầu tư Phát triển Địa ốc số 1 xin đầu tư xây dựng Căn hộ và Dịch vụ thương mại, đã được UBND TP chấp thuận chủ trương tại Công văn số 155/UBND-ĐTMT ngày 12/01/2011</t>
  </si>
  <si>
    <t>Xây dựng nhà hàng khách sạn</t>
  </si>
  <si>
    <t>Công ty cổ phần Sài Gòn Hỏa xa</t>
  </si>
  <si>
    <t>275C Phạm Ngũ Lão, quận 1</t>
  </si>
  <si>
    <t>Bình Chiểu</t>
  </si>
  <si>
    <t>5315/UBND-ĐTMT</t>
  </si>
  <si>
    <t>21/10/2010</t>
  </si>
  <si>
    <t>5967/UBND-ĐTMT</t>
  </si>
  <si>
    <t>25/11/2011</t>
  </si>
  <si>
    <t>Đang xin cấp giấy chứng nhận đầu tư</t>
  </si>
  <si>
    <t>Khu thương mại dịch vụ</t>
  </si>
  <si>
    <t>Công ty CP đầu tư XD &amp; May thêu Tân Tiến</t>
  </si>
  <si>
    <t>65/1 Bùi Công Trừng, xã Nhị Bình huyện Hóc Môn</t>
  </si>
  <si>
    <t>5070/UBND-ĐTMT</t>
  </si>
  <si>
    <t>Chưa thực hiện xong  thủ tục chuyển nhượng từ cá nhân sang Công ty và đăng ký cập nhật QSDĐ theo quy định</t>
  </si>
  <si>
    <t>Đang hoàn tất thủ tục để xin giao đất. Phù hợp với quy hoạch, đề nghị gia hạn.
Chưa xin gia hạn.</t>
  </si>
  <si>
    <t>Văn phòng làm việc và cửa hàng giao dịch giới thiệu sản phẩm</t>
  </si>
  <si>
    <t>Công ty TNHH Một thành viên Trường Luân</t>
  </si>
  <si>
    <t>904/3 Hương Lộ 2, khu phố 16, phường Bình Trị Đông A, quận Bình Tân</t>
  </si>
  <si>
    <t>6328/UBND-ĐTMT</t>
  </si>
  <si>
    <t>Chờ UBNDTP phê duyệt QHKHSDĐ (có sử dụng đất lúa)</t>
  </si>
  <si>
    <t>Trạm xăng dầu và bến bãi</t>
  </si>
  <si>
    <t>Công ty Xăng dầu khu vực 2 và Công ty Đường Việt</t>
  </si>
  <si>
    <t xml:space="preserve">336/BQLKN </t>
  </si>
  <si>
    <t>29/9/2000</t>
  </si>
  <si>
    <t>DỰ ÁN KHU NAM</t>
  </si>
  <si>
    <t>HUYỆN BÌNH CHÁNH</t>
  </si>
  <si>
    <t>Khu KT kết hợp NVQP</t>
  </si>
  <si>
    <t>Bộ Tư lệnh TP</t>
  </si>
  <si>
    <t>Thái Mỹ</t>
  </si>
  <si>
    <t>Mở rộng trạm bán lẻ xăng dầu</t>
  </si>
  <si>
    <t>Tổng công ty TM Kỹ thuật và Đầu tư - Cty CP</t>
  </si>
  <si>
    <t>Tân Phú Trung</t>
  </si>
  <si>
    <t xml:space="preserve">Xã Tân Phú Trung </t>
  </si>
  <si>
    <t>Trạm dừng nghỉ, dịch vụ tổng hợp và cửa hàng xăng dầu</t>
  </si>
  <si>
    <t>Công ty TNHH 1 TV Bò sữa TP</t>
  </si>
  <si>
    <t>ấp An Hòa, xã An Phú, huyện Củ Chi</t>
  </si>
  <si>
    <t>Xã Phạm Văn Cội</t>
  </si>
  <si>
    <t>1378/UBND-ĐTMT</t>
  </si>
  <si>
    <t>31/3/2010</t>
  </si>
  <si>
    <t>Chưa thực hiện các thủ tục theo văn bản chấp thuận chủ trương để được quyết định chuyển MĐSDĐ, Cty xin gia hạn để hoàn tất thủ tục</t>
  </si>
  <si>
    <t>Cty không báo cáo tỷ lệ bồi thường</t>
  </si>
  <si>
    <t>Xây dựng khách sạn</t>
  </si>
  <si>
    <t xml:space="preserve"> Doanh nghiệp tư nhân Mộng Thúy</t>
  </si>
  <si>
    <t>113B tổ 11, ấp Xóm Đồng, xã Tân Phú Trung, huyện Củ Chi</t>
  </si>
  <si>
    <t xml:space="preserve">1584/UBND-ĐTMT </t>
  </si>
  <si>
    <t>13/4/2009</t>
  </si>
  <si>
    <t>Công ty CP Đầu tư KD địa ốc - XD Tiến Quang</t>
  </si>
  <si>
    <t>248A Lương Định Của, P.An Phú, Q.2</t>
  </si>
  <si>
    <t xml:space="preserve">Xã Trung Lập Hạ </t>
  </si>
  <si>
    <t>368/UB- ĐTMT</t>
  </si>
  <si>
    <t>26/01/2011</t>
  </si>
  <si>
    <t>CV xin gia hạn số 08 ngày 12/01/2012</t>
  </si>
  <si>
    <t>Có xin gia hạn nhưng không b/c tỷ lệ bồi thường</t>
  </si>
  <si>
    <t>Xây dựng Phòng thiết kế và nhà trưng bày sản phẩm giày dép</t>
  </si>
  <si>
    <t xml:space="preserve"> Công ty TNHH Hoành Lâm</t>
  </si>
  <si>
    <t>3/12 ấp 4, xã Xuân Thới Sơn, huyện Hóc Môn</t>
  </si>
  <si>
    <t xml:space="preserve">Xuân Thới Sơn </t>
  </si>
  <si>
    <t>6458/UBND-ĐTMT</t>
  </si>
  <si>
    <t>Chưa lập thủ tục xin thuê đất ngắn hạn 5 năm, chưa hoàn tất pháp lý nhận chuyển nhượng và bản đồ địa chính Sở phê duyệt.</t>
  </si>
  <si>
    <t>Sở TNMT đã có công văn đề nghị gởi báo cáo gia hạn số 108/TNMT-QLSDĐ ngày 28/3/2013 và số 6607/TNMT-QLSDĐ ngày 5/11/2012. Đến nay đơn vị không có văn bản xin gia hạn. Ngày 20/5/2013 Sở có văn bản 2970/TNMT-QLSDĐ đề nghị liên hệ xác nhận tiến độ thực hiện.</t>
  </si>
  <si>
    <t>Nhà kho chứa hàng các loại túi sách, sản phẩm ngành may và văn phòng làm việc</t>
  </si>
  <si>
    <t>Công ty TNHH SX TM Trương Vui</t>
  </si>
  <si>
    <t>2968/UBND-ĐTMT</t>
  </si>
  <si>
    <t>25/6/2010</t>
  </si>
  <si>
    <t>Văn bản số 6408/TNMT-QHSDĐ ngày 13/10/2011 phúc đáp Công ty và chuyển Sở QHKT và UBND huyện Hóc Môn xem xét</t>
  </si>
  <si>
    <t>tháng 6/2010 UBNDTP thuận cho thuê 5 năm, đến năm tháng 8/2010 thành phố duyệt quy hoạch đất công trình công cộng, đã họp liên ngành ngày 16/6/2011 Không phù hợp quy hoạch</t>
  </si>
  <si>
    <t>Cửa hàng KD xăng dầu</t>
  </si>
  <si>
    <t>Công ty TNHH MTV XN Xăng dầu khí SG</t>
  </si>
  <si>
    <t>45 Võ Thị Sáu, phường Đakao, quận 1</t>
  </si>
  <si>
    <t>Bình Khánh</t>
  </si>
  <si>
    <t>1117/UBND-ĐTMT</t>
  </si>
  <si>
    <t>15/3/2011</t>
  </si>
  <si>
    <t>Công ty đã nộp HS xin giao đất, tuy nhiên, có sự điều chỉnh chủ đầu tư sang Công ty CP Dầu khí SG. Hiện Sở TN&amp;MT đang rà soát lại.</t>
  </si>
  <si>
    <t>Đã có QĐ giao đất</t>
  </si>
  <si>
    <t>Công ty Xăng dầu KVII TNHH MTV</t>
  </si>
  <si>
    <t>6440/UBND-ĐTMT</t>
  </si>
  <si>
    <t>Công ty CP Khôi Nguyên</t>
  </si>
  <si>
    <t>826 Quang Trung, P8, Q.Gò Vấp</t>
  </si>
  <si>
    <t>Xã Long Thới</t>
  </si>
  <si>
    <t>4309/UB- ĐTMT</t>
  </si>
  <si>
    <t>KCN Hiệp Phước GĐ2</t>
  </si>
  <si>
    <t>Công ty CP KCN Hiệp Phước</t>
  </si>
  <si>
    <t>KCN Hiệp Phước, xã Hiệp Phước, H.Nhà Bè</t>
  </si>
  <si>
    <t>Xã Hiệp Phước</t>
  </si>
  <si>
    <t>2779/UB- ĐTMT</t>
  </si>
  <si>
    <t>13/6/2011</t>
  </si>
  <si>
    <t>Có VB kiến nghị</t>
  </si>
  <si>
    <t>DA SXKD TP</t>
  </si>
  <si>
    <t>DA SXKD Khu Nam</t>
  </si>
  <si>
    <t>DANH SÁCH DỰ ÁN CHẤP THUẬN ĐỊA ĐIỂM ĐẦU TƯ - DỰ ÁN SẢN XUẤT KINH DOANH - QUẬN 7
CHẤM DỨT KHÔNG GIA HẠN</t>
  </si>
  <si>
    <t>DANH SÁCH DỰ ÁN CHẤP THUẬN ĐỊA ĐIỂM ĐẦU TƯ - DỰ ÁN SẢN XUẤT KINH DOANH  - QUẬN 8
CHẤM DỨT KHÔNG GIA HẠN</t>
  </si>
  <si>
    <t>DANH SÁCH DỰ ÁN CHẤP THUẬN ĐỊA ĐIỂM ĐẦU TƯ - DỰ ÁN SẢN XUẤT KINH DOANH  - QUẬN 12
CHẤM DỨT KHÔNG GIA HẠN</t>
  </si>
  <si>
    <t>DANH SÁCH DỰ ÁN CHẤP THUẬN ĐỊA ĐIỂM ĐẦU TƯ - DỰ ÁN SẢN XUẤT KINH DOANH  - QUẬN GÒ VẤP
CHẤM DỨT KHÔNG GIA HẠN</t>
  </si>
  <si>
    <t>DANH SÁCH DỰ ÁN CHẤP THUẬN ĐỊA ĐIỂM ĐẦU TƯ - DỰ ÁN SẢN XUẤT KINH DOANH  - HUYỆN CỦ CHI
CHẤM DỨT KHÔNG GIA HẠN</t>
  </si>
  <si>
    <t>Nuôi trồng thủy sản</t>
  </si>
  <si>
    <t>DANH SÁCH DỰ ÁN CHẤP THUẬN ĐỊA ĐIỂM ĐẦU TƯ - DỰ ÁN SẢN XUẤT KINH DOANH  - HUYỆN CẦN GIỜ
CHẤM DỨT KHÔNG GIA HẠN</t>
  </si>
  <si>
    <t>DANH SÁCH DỰ ÁN CHẤP THUẬN ĐỊA ĐIỂM ĐẦU TƯ - DỰ ÁN SẢN XUẤT KINH DOANH  - HUYỆN HÓC MÔN
CHẤM DỨT KHÔNG GIA HẠN</t>
  </si>
  <si>
    <t>THỐNG KÊ DỰ ÁN CHẤP THUẬN ĐỊA ĐIỂM - SẢN XUẤT KINH DOANH 
CHẤM DỨT KHÔNG ĐƯỢC GIA HẠN</t>
  </si>
  <si>
    <t>CĐT đề nghị không thực hiện dự án nữa</t>
  </si>
  <si>
    <t>Cty có VB đề nghị xem xét tiếp tục thực hiện DA</t>
  </si>
  <si>
    <t>Đã có QĐ cho thuê đất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</si>
</sst>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409]dddd\,\ mmmm\ dd\,\ yyyy"/>
    <numFmt numFmtId="186" formatCode="[$-1010000]d/m/yyyy;@"/>
    <numFmt numFmtId="187" formatCode="[$-809]dd\ mmmm\ yyyy"/>
    <numFmt numFmtId="188" formatCode="0.0"/>
    <numFmt numFmtId="189" formatCode="[$-1060000]B2d/mm/yyyy;@"/>
    <numFmt numFmtId="190" formatCode="[$-101040C]d\ mmmm\ yyyy;@"/>
    <numFmt numFmtId="191" formatCode="[$-1010000]d/m/yy;@"/>
    <numFmt numFmtId="192" formatCode="[$-409]h:mm:ss\ AM/PM"/>
    <numFmt numFmtId="193" formatCode="_(* #,##0_);_(* \(#,##0\);_(* &quot;-&quot;??_);_(@_)"/>
    <numFmt numFmtId="194" formatCode="#,##0.0000"/>
    <numFmt numFmtId="195" formatCode="_(* #,##0.000_);_(* \(#,##0.000\);_(* &quot;-&quot;???_);_(@_)"/>
    <numFmt numFmtId="196" formatCode="_(* #,##0.00_);_(* \(#,##0.00\);_(* &quot;-&quot;???_);_(@_)"/>
    <numFmt numFmtId="197" formatCode="_(* #,##0.0_);_(* \(#,##0.0\);_(* &quot;-&quot;???_);_(@_)"/>
    <numFmt numFmtId="198" formatCode="_(* #,##0_);_(* \(#,##0\);_(* &quot;-&quot;???_);_(@_)"/>
    <numFmt numFmtId="199" formatCode="#,##0.0"/>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b/>
      <vertAlign val="superscript"/>
      <sz val="10"/>
      <name val="Times New Roman"/>
      <family val="1"/>
    </font>
    <font>
      <i/>
      <sz val="10"/>
      <name val="Times New Roman"/>
      <family val="1"/>
    </font>
    <font>
      <b/>
      <sz val="10"/>
      <color indexed="12"/>
      <name val="Times New Roman"/>
      <family val="1"/>
    </font>
    <font>
      <sz val="10"/>
      <color indexed="12"/>
      <name val="Times New Roman"/>
      <family val="1"/>
    </font>
    <font>
      <b/>
      <vertAlign val="superscript"/>
      <sz val="12"/>
      <name val="Times New Roman"/>
      <family val="1"/>
    </font>
    <font>
      <sz val="12"/>
      <color indexed="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3" tint="0.5999900102615356"/>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style="thin"/>
      <right>
        <color indexed="63"/>
      </right>
      <top style="thin"/>
      <bottom style="thin"/>
    </border>
    <border>
      <left/>
      <right>
        <color indexed="63"/>
      </right>
      <top style="thin"/>
      <bottom/>
    </border>
    <border>
      <left/>
      <right>
        <color indexed="63"/>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7">
    <xf numFmtId="0" fontId="0" fillId="0" borderId="0" xfId="0" applyAlignment="1">
      <alignment/>
    </xf>
    <xf numFmtId="0" fontId="21" fillId="0" borderId="0" xfId="0" applyFont="1" applyAlignment="1">
      <alignment horizontal="center"/>
    </xf>
    <xf numFmtId="0" fontId="21" fillId="0" borderId="0" xfId="0" applyFont="1" applyAlignment="1">
      <alignment vertical="center" wrapText="1"/>
    </xf>
    <xf numFmtId="0" fontId="21" fillId="0" borderId="0" xfId="0" applyFont="1" applyAlignment="1">
      <alignment/>
    </xf>
    <xf numFmtId="0" fontId="21" fillId="0" borderId="10" xfId="0" applyFont="1" applyBorder="1" applyAlignment="1">
      <alignment/>
    </xf>
    <xf numFmtId="0" fontId="21" fillId="0" borderId="10" xfId="0" applyFont="1" applyBorder="1" applyAlignment="1">
      <alignment horizontal="center"/>
    </xf>
    <xf numFmtId="3" fontId="22" fillId="0" borderId="10" xfId="0" applyNumberFormat="1"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Border="1" applyAlignment="1">
      <alignment vertical="center" wrapText="1"/>
    </xf>
    <xf numFmtId="0" fontId="21" fillId="0" borderId="0" xfId="0" applyFont="1" applyAlignment="1">
      <alignment horizontal="left"/>
    </xf>
    <xf numFmtId="0" fontId="21" fillId="0" borderId="0" xfId="0" applyFont="1" applyFill="1" applyAlignment="1">
      <alignment/>
    </xf>
    <xf numFmtId="0" fontId="22" fillId="0" borderId="10" xfId="0" applyFont="1" applyBorder="1" applyAlignment="1">
      <alignment horizontal="center" vertical="center"/>
    </xf>
    <xf numFmtId="0" fontId="21" fillId="0" borderId="10" xfId="0" applyFont="1" applyFill="1" applyBorder="1" applyAlignment="1">
      <alignment horizontal="center"/>
    </xf>
    <xf numFmtId="0" fontId="21" fillId="0" borderId="0" xfId="0" applyNumberFormat="1" applyFont="1" applyAlignment="1">
      <alignment horizontal="center" vertical="center"/>
    </xf>
    <xf numFmtId="43" fontId="22" fillId="0" borderId="0" xfId="42" applyFont="1" applyBorder="1" applyAlignment="1">
      <alignment horizontal="right"/>
    </xf>
    <xf numFmtId="0" fontId="21" fillId="0" borderId="0" xfId="0" applyFont="1" applyAlignment="1">
      <alignment horizontal="right"/>
    </xf>
    <xf numFmtId="43" fontId="22" fillId="0" borderId="0" xfId="42" applyFont="1" applyBorder="1" applyAlignment="1">
      <alignment horizontal="center"/>
    </xf>
    <xf numFmtId="1" fontId="21" fillId="0" borderId="0" xfId="0" applyNumberFormat="1" applyFont="1" applyAlignment="1">
      <alignment horizontal="center"/>
    </xf>
    <xf numFmtId="43" fontId="21" fillId="0" borderId="0" xfId="0" applyNumberFormat="1" applyFont="1" applyBorder="1" applyAlignment="1">
      <alignment horizontal="center"/>
    </xf>
    <xf numFmtId="184" fontId="21" fillId="0" borderId="0" xfId="0" applyNumberFormat="1" applyFont="1" applyAlignment="1">
      <alignment horizontal="center"/>
    </xf>
    <xf numFmtId="0" fontId="22" fillId="0" borderId="0" xfId="0" applyNumberFormat="1" applyFont="1" applyBorder="1" applyAlignment="1">
      <alignment vertical="center" wrapText="1"/>
    </xf>
    <xf numFmtId="0" fontId="22" fillId="0" borderId="10" xfId="0" applyFont="1" applyBorder="1" applyAlignment="1">
      <alignment/>
    </xf>
    <xf numFmtId="0" fontId="21" fillId="0" borderId="10" xfId="0" applyFont="1" applyFill="1" applyBorder="1" applyAlignment="1">
      <alignment/>
    </xf>
    <xf numFmtId="49" fontId="24" fillId="0" borderId="10" xfId="0" applyNumberFormat="1" applyFont="1" applyFill="1" applyBorder="1" applyAlignment="1">
      <alignment vertical="center" wrapText="1"/>
    </xf>
    <xf numFmtId="0" fontId="24" fillId="0" borderId="10" xfId="0" applyFont="1" applyFill="1" applyBorder="1" applyAlignment="1">
      <alignment/>
    </xf>
    <xf numFmtId="0" fontId="24" fillId="0" borderId="10" xfId="0"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vertical="center" wrapText="1"/>
    </xf>
    <xf numFmtId="4" fontId="24" fillId="0" borderId="10" xfId="0" applyNumberFormat="1"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vertical="center" wrapText="1"/>
    </xf>
    <xf numFmtId="0" fontId="24"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Fill="1" applyBorder="1" applyAlignment="1">
      <alignment vertical="justify" wrapText="1"/>
    </xf>
    <xf numFmtId="0" fontId="24" fillId="0" borderId="0" xfId="0" applyFont="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horizontal="center" vertical="center"/>
    </xf>
    <xf numFmtId="0" fontId="21" fillId="0" borderId="0" xfId="0" applyFont="1" applyFill="1" applyAlignment="1">
      <alignment horizontal="center"/>
    </xf>
    <xf numFmtId="0" fontId="25" fillId="0" borderId="10"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1" fillId="0" borderId="0" xfId="0" applyFont="1" applyFill="1" applyAlignment="1">
      <alignment vertical="center" wrapText="1"/>
    </xf>
    <xf numFmtId="0" fontId="24" fillId="0" borderId="0" xfId="0" applyFont="1" applyFill="1" applyAlignment="1">
      <alignment horizontal="center" vertical="center"/>
    </xf>
    <xf numFmtId="0" fontId="27" fillId="0" borderId="0" xfId="0" applyFont="1" applyFill="1" applyAlignment="1">
      <alignment horizontal="center" vertical="center" wrapText="1"/>
    </xf>
    <xf numFmtId="1" fontId="24" fillId="0" borderId="10" xfId="0" applyNumberFormat="1" applyFont="1" applyFill="1" applyBorder="1" applyAlignment="1">
      <alignment horizontal="center" vertical="center"/>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7" fillId="0" borderId="10" xfId="0" applyFont="1" applyBorder="1" applyAlignment="1">
      <alignment horizontal="center" vertical="top" wrapText="1"/>
    </xf>
    <xf numFmtId="0" fontId="27" fillId="0" borderId="0" xfId="0" applyFont="1" applyAlignment="1">
      <alignment/>
    </xf>
    <xf numFmtId="0" fontId="24" fillId="0" borderId="0" xfId="0" applyFont="1" applyFill="1" applyAlignment="1">
      <alignment/>
    </xf>
    <xf numFmtId="0" fontId="24" fillId="0" borderId="0" xfId="0" applyFont="1" applyAlignment="1">
      <alignment horizontal="center" vertical="center"/>
    </xf>
    <xf numFmtId="0" fontId="24" fillId="0" borderId="0" xfId="0" applyFont="1" applyAlignment="1">
      <alignment vertical="center" wrapText="1"/>
    </xf>
    <xf numFmtId="0" fontId="22" fillId="0" borderId="10" xfId="0" applyFont="1" applyBorder="1" applyAlignment="1">
      <alignment vertical="center"/>
    </xf>
    <xf numFmtId="3" fontId="22"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vertical="center"/>
    </xf>
    <xf numFmtId="0" fontId="21" fillId="0" borderId="0" xfId="0" applyFont="1" applyAlignment="1">
      <alignment vertical="center"/>
    </xf>
    <xf numFmtId="0" fontId="27" fillId="0" borderId="10" xfId="0" applyFont="1" applyBorder="1" applyAlignment="1">
      <alignment horizontal="center" vertical="center" wrapText="1"/>
    </xf>
    <xf numFmtId="0" fontId="27" fillId="0" borderId="0" xfId="0" applyFont="1" applyAlignment="1">
      <alignment horizontal="center" vertical="center" wrapText="1"/>
    </xf>
    <xf numFmtId="0" fontId="24" fillId="0" borderId="10" xfId="0" applyNumberFormat="1" applyFont="1" applyBorder="1" applyAlignment="1">
      <alignment horizontal="center" vertical="center"/>
    </xf>
    <xf numFmtId="0" fontId="24" fillId="0" borderId="10" xfId="0" applyFont="1" applyFill="1" applyBorder="1" applyAlignment="1">
      <alignment horizontal="center"/>
    </xf>
    <xf numFmtId="0" fontId="29" fillId="0" borderId="10" xfId="0" applyFont="1" applyFill="1" applyBorder="1" applyAlignment="1">
      <alignment vertical="center" wrapText="1"/>
    </xf>
    <xf numFmtId="0" fontId="24" fillId="24" borderId="10" xfId="0" applyFont="1" applyFill="1" applyBorder="1" applyAlignment="1">
      <alignment vertical="center" wrapText="1"/>
    </xf>
    <xf numFmtId="193" fontId="22" fillId="0" borderId="10" xfId="42" applyNumberFormat="1" applyFont="1" applyBorder="1" applyAlignment="1">
      <alignment horizontal="center" vertical="center"/>
    </xf>
    <xf numFmtId="0" fontId="22" fillId="0" borderId="10" xfId="0" applyFont="1" applyBorder="1" applyAlignment="1">
      <alignment horizontal="left" vertical="center"/>
    </xf>
    <xf numFmtId="0" fontId="22" fillId="0" borderId="10" xfId="0" applyFont="1" applyBorder="1" applyAlignment="1">
      <alignment horizontal="right" vertical="center"/>
    </xf>
    <xf numFmtId="0" fontId="22" fillId="0" borderId="0" xfId="0" applyFont="1" applyAlignment="1">
      <alignment horizontal="center" vertical="center"/>
    </xf>
    <xf numFmtId="0" fontId="27" fillId="0" borderId="0" xfId="0" applyFont="1" applyAlignment="1">
      <alignment horizontal="center" vertical="center"/>
    </xf>
    <xf numFmtId="0" fontId="22" fillId="24" borderId="10" xfId="0" applyFont="1" applyFill="1" applyBorder="1" applyAlignment="1">
      <alignment horizontal="center" vertical="center"/>
    </xf>
    <xf numFmtId="0" fontId="21" fillId="24" borderId="0" xfId="0" applyFont="1" applyFill="1" applyAlignment="1">
      <alignment/>
    </xf>
    <xf numFmtId="0" fontId="22" fillId="24" borderId="10" xfId="0" applyFont="1" applyFill="1" applyBorder="1" applyAlignment="1">
      <alignment horizontal="center" vertical="center" wrapText="1"/>
    </xf>
    <xf numFmtId="0" fontId="21" fillId="24" borderId="11" xfId="0" applyNumberFormat="1" applyFont="1" applyFill="1" applyBorder="1" applyAlignment="1">
      <alignment horizontal="center" vertical="center"/>
    </xf>
    <xf numFmtId="0" fontId="21" fillId="24" borderId="11" xfId="0" applyFont="1" applyFill="1" applyBorder="1" applyAlignment="1">
      <alignment/>
    </xf>
    <xf numFmtId="0" fontId="21" fillId="24" borderId="11" xfId="0" applyFont="1" applyFill="1" applyBorder="1" applyAlignment="1">
      <alignment horizontal="center" vertical="center"/>
    </xf>
    <xf numFmtId="193" fontId="21" fillId="24" borderId="11" xfId="42" applyNumberFormat="1" applyFont="1" applyFill="1" applyBorder="1" applyAlignment="1">
      <alignment horizontal="center" vertical="center"/>
    </xf>
    <xf numFmtId="0" fontId="21" fillId="24" borderId="12" xfId="0" applyNumberFormat="1" applyFont="1" applyFill="1" applyBorder="1" applyAlignment="1">
      <alignment horizontal="center" vertical="center"/>
    </xf>
    <xf numFmtId="0" fontId="21" fillId="24" borderId="12" xfId="0" applyFont="1" applyFill="1" applyBorder="1" applyAlignment="1">
      <alignment/>
    </xf>
    <xf numFmtId="0" fontId="21" fillId="24" borderId="12" xfId="0" applyFont="1" applyFill="1" applyBorder="1" applyAlignment="1">
      <alignment horizontal="center" vertical="center"/>
    </xf>
    <xf numFmtId="193" fontId="21" fillId="24" borderId="12" xfId="0" applyNumberFormat="1" applyFont="1" applyFill="1" applyBorder="1" applyAlignment="1">
      <alignment vertical="center"/>
    </xf>
    <xf numFmtId="193" fontId="21" fillId="24" borderId="12" xfId="42" applyNumberFormat="1" applyFont="1" applyFill="1" applyBorder="1" applyAlignment="1">
      <alignment horizontal="center" vertical="center"/>
    </xf>
    <xf numFmtId="0" fontId="21" fillId="24" borderId="13" xfId="0" applyNumberFormat="1" applyFont="1" applyFill="1" applyBorder="1" applyAlignment="1">
      <alignment horizontal="center" vertical="center"/>
    </xf>
    <xf numFmtId="0" fontId="21" fillId="24" borderId="13" xfId="0" applyFont="1" applyFill="1" applyBorder="1" applyAlignment="1">
      <alignment/>
    </xf>
    <xf numFmtId="0" fontId="21" fillId="24" borderId="13" xfId="0" applyFont="1" applyFill="1" applyBorder="1" applyAlignment="1">
      <alignment horizontal="center" vertical="center"/>
    </xf>
    <xf numFmtId="193" fontId="21" fillId="24" borderId="13" xfId="0" applyNumberFormat="1" applyFont="1" applyFill="1" applyBorder="1" applyAlignment="1">
      <alignment vertical="center"/>
    </xf>
    <xf numFmtId="0" fontId="22" fillId="24" borderId="14" xfId="0" applyNumberFormat="1" applyFont="1" applyFill="1" applyBorder="1" applyAlignment="1">
      <alignment horizontal="center" vertical="center"/>
    </xf>
    <xf numFmtId="193" fontId="22" fillId="24" borderId="14" xfId="0" applyNumberFormat="1" applyFont="1" applyFill="1" applyBorder="1" applyAlignment="1">
      <alignment horizontal="center" vertical="center"/>
    </xf>
    <xf numFmtId="193" fontId="22" fillId="24" borderId="10" xfId="0" applyNumberFormat="1" applyFont="1" applyFill="1" applyBorder="1" applyAlignment="1">
      <alignment vertical="center"/>
    </xf>
    <xf numFmtId="0" fontId="22" fillId="24" borderId="0" xfId="0" applyFont="1" applyFill="1" applyAlignment="1">
      <alignment/>
    </xf>
    <xf numFmtId="0" fontId="22" fillId="24" borderId="11" xfId="0" applyFont="1" applyFill="1" applyBorder="1" applyAlignment="1">
      <alignment horizontal="center" vertical="center"/>
    </xf>
    <xf numFmtId="193" fontId="22" fillId="24" borderId="11" xfId="0" applyNumberFormat="1" applyFont="1" applyFill="1" applyBorder="1" applyAlignment="1">
      <alignment vertical="center"/>
    </xf>
    <xf numFmtId="0" fontId="22" fillId="24" borderId="12" xfId="0" applyFont="1" applyFill="1" applyBorder="1" applyAlignment="1">
      <alignment horizontal="center" vertical="center"/>
    </xf>
    <xf numFmtId="193" fontId="22" fillId="24" borderId="12" xfId="0" applyNumberFormat="1" applyFont="1" applyFill="1" applyBorder="1" applyAlignment="1">
      <alignment vertical="center"/>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3" fontId="21"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21" fillId="0" borderId="15" xfId="0" applyFont="1" applyBorder="1" applyAlignment="1">
      <alignment vertical="center" wrapText="1"/>
    </xf>
    <xf numFmtId="0" fontId="24" fillId="24" borderId="10" xfId="0" applyFont="1" applyFill="1" applyBorder="1" applyAlignment="1">
      <alignment horizontal="center" vertical="center" wrapText="1"/>
    </xf>
    <xf numFmtId="0" fontId="22" fillId="0" borderId="10" xfId="0" applyFont="1" applyFill="1" applyBorder="1" applyAlignment="1">
      <alignment vertical="center"/>
    </xf>
    <xf numFmtId="0" fontId="21" fillId="0" borderId="0" xfId="0" applyFont="1" applyBorder="1" applyAlignment="1">
      <alignment horizontal="center" vertical="top" wrapText="1"/>
    </xf>
    <xf numFmtId="0" fontId="21" fillId="0" borderId="0" xfId="0" applyNumberFormat="1" applyFont="1" applyBorder="1" applyAlignment="1">
      <alignment horizontal="center" vertical="top" wrapText="1"/>
    </xf>
    <xf numFmtId="0" fontId="21" fillId="0" borderId="0" xfId="0" applyFont="1" applyBorder="1" applyAlignment="1">
      <alignment horizontal="left" vertical="top" wrapText="1"/>
    </xf>
    <xf numFmtId="0" fontId="22"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10" xfId="0" applyFont="1" applyBorder="1" applyAlignment="1">
      <alignment horizontal="center" vertical="top" wrapText="1"/>
    </xf>
    <xf numFmtId="0" fontId="21" fillId="0" borderId="10" xfId="0" applyFont="1" applyBorder="1" applyAlignment="1">
      <alignment horizontal="left" vertical="center" wrapText="1"/>
    </xf>
    <xf numFmtId="0" fontId="21" fillId="0" borderId="10" xfId="0" applyFont="1" applyFill="1" applyBorder="1" applyAlignment="1">
      <alignment horizontal="left" vertical="center" wrapText="1"/>
    </xf>
    <xf numFmtId="0" fontId="31" fillId="0" borderId="0" xfId="0" applyFont="1" applyAlignment="1">
      <alignment horizontal="center" vertical="center" wrapText="1"/>
    </xf>
    <xf numFmtId="0" fontId="31" fillId="0" borderId="0" xfId="0" applyFont="1" applyBorder="1" applyAlignment="1">
      <alignment horizontal="center" vertical="center" wrapText="1"/>
    </xf>
    <xf numFmtId="0"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2" fillId="0" borderId="10" xfId="0" applyNumberFormat="1" applyFont="1" applyBorder="1" applyAlignment="1">
      <alignment vertical="center"/>
    </xf>
    <xf numFmtId="3" fontId="22" fillId="0" borderId="10" xfId="42" applyNumberFormat="1" applyFont="1" applyBorder="1" applyAlignment="1">
      <alignment horizontal="center"/>
    </xf>
    <xf numFmtId="0" fontId="22" fillId="0" borderId="10" xfId="0" applyFont="1" applyBorder="1" applyAlignment="1">
      <alignment horizontal="center"/>
    </xf>
    <xf numFmtId="0" fontId="22" fillId="0" borderId="10" xfId="0" applyNumberFormat="1" applyFont="1" applyBorder="1" applyAlignment="1">
      <alignment horizontal="center"/>
    </xf>
    <xf numFmtId="0" fontId="22" fillId="0" borderId="10" xfId="0" applyFont="1" applyBorder="1" applyAlignment="1">
      <alignment horizontal="left"/>
    </xf>
    <xf numFmtId="0" fontId="22" fillId="0" borderId="0" xfId="0" applyFont="1" applyAlignment="1">
      <alignment horizontal="center"/>
    </xf>
    <xf numFmtId="0" fontId="22" fillId="0" borderId="0" xfId="0" applyFont="1" applyBorder="1" applyAlignment="1">
      <alignment horizontal="center"/>
    </xf>
    <xf numFmtId="0" fontId="21" fillId="0" borderId="0" xfId="0" applyNumberFormat="1" applyFont="1" applyAlignment="1">
      <alignment horizontal="center"/>
    </xf>
    <xf numFmtId="193" fontId="21" fillId="0" borderId="0" xfId="0" applyNumberFormat="1" applyFont="1" applyAlignment="1">
      <alignment horizontal="center"/>
    </xf>
    <xf numFmtId="0" fontId="21" fillId="0" borderId="0" xfId="0" applyFont="1" applyAlignment="1">
      <alignment horizontal="center" vertical="center"/>
    </xf>
    <xf numFmtId="186" fontId="21" fillId="0" borderId="10" xfId="0" applyNumberFormat="1" applyFont="1" applyBorder="1" applyAlignment="1">
      <alignment horizontal="center" vertical="center" wrapText="1"/>
    </xf>
    <xf numFmtId="0" fontId="21" fillId="0" borderId="10"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14" fontId="21" fillId="0" borderId="10" xfId="0" applyNumberFormat="1" applyFont="1" applyFill="1" applyBorder="1" applyAlignment="1">
      <alignment horizontal="left" vertical="center" wrapText="1"/>
    </xf>
    <xf numFmtId="0" fontId="22" fillId="24" borderId="10" xfId="0" applyFont="1" applyFill="1" applyBorder="1" applyAlignment="1">
      <alignment vertical="center" wrapText="1"/>
    </xf>
    <xf numFmtId="3" fontId="22" fillId="0" borderId="10" xfId="0" applyNumberFormat="1" applyFont="1" applyBorder="1" applyAlignment="1">
      <alignment horizontal="center" vertical="center" wrapText="1"/>
    </xf>
    <xf numFmtId="14" fontId="22" fillId="24" borderId="10" xfId="0" applyNumberFormat="1" applyFont="1" applyFill="1" applyBorder="1" applyAlignment="1">
      <alignment horizontal="center" vertical="center" wrapText="1"/>
    </xf>
    <xf numFmtId="0" fontId="22" fillId="24" borderId="10" xfId="0" applyFont="1" applyFill="1" applyBorder="1" applyAlignment="1">
      <alignment/>
    </xf>
    <xf numFmtId="0" fontId="22" fillId="0" borderId="0" xfId="0" applyFont="1" applyAlignment="1">
      <alignment/>
    </xf>
    <xf numFmtId="0" fontId="21" fillId="0" borderId="16" xfId="0" applyFont="1" applyBorder="1" applyAlignment="1">
      <alignment/>
    </xf>
    <xf numFmtId="0" fontId="24" fillId="0" borderId="10" xfId="0" applyFont="1" applyBorder="1" applyAlignment="1">
      <alignment horizontal="left" vertical="center" wrapText="1"/>
    </xf>
    <xf numFmtId="0" fontId="24" fillId="0" borderId="10" xfId="0" applyFont="1" applyBorder="1" applyAlignment="1">
      <alignment/>
    </xf>
    <xf numFmtId="0" fontId="22" fillId="24" borderId="17" xfId="0" applyFont="1" applyFill="1" applyBorder="1" applyAlignment="1">
      <alignment/>
    </xf>
    <xf numFmtId="0" fontId="22" fillId="24" borderId="10" xfId="0" applyFont="1" applyFill="1" applyBorder="1" applyAlignment="1">
      <alignment horizontal="center" vertical="top" wrapText="1"/>
    </xf>
    <xf numFmtId="14" fontId="21" fillId="0" borderId="10" xfId="0" applyNumberFormat="1" applyFont="1" applyFill="1" applyBorder="1" applyAlignment="1">
      <alignment horizontal="center" vertical="center" wrapText="1"/>
    </xf>
    <xf numFmtId="3" fontId="22" fillId="24"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2" fillId="0" borderId="10" xfId="0" applyFont="1" applyBorder="1" applyAlignment="1">
      <alignment vertical="center" wrapText="1"/>
    </xf>
    <xf numFmtId="0" fontId="24" fillId="0" borderId="10" xfId="0" applyFont="1" applyFill="1" applyBorder="1" applyAlignment="1">
      <alignment vertical="center" wrapText="1"/>
    </xf>
    <xf numFmtId="0" fontId="24" fillId="0" borderId="10" xfId="0" applyNumberFormat="1" applyFont="1" applyFill="1" applyBorder="1" applyAlignment="1">
      <alignment horizontal="center"/>
    </xf>
    <xf numFmtId="0" fontId="25" fillId="0" borderId="10" xfId="0" applyFont="1" applyBorder="1" applyAlignment="1">
      <alignment horizontal="center" vertical="center"/>
    </xf>
    <xf numFmtId="0" fontId="25" fillId="0" borderId="10" xfId="0" applyFont="1" applyBorder="1" applyAlignment="1">
      <alignment vertical="center"/>
    </xf>
    <xf numFmtId="3" fontId="25" fillId="0" borderId="10" xfId="0" applyNumberFormat="1" applyFont="1" applyBorder="1" applyAlignment="1">
      <alignment horizontal="center" vertical="center"/>
    </xf>
    <xf numFmtId="0" fontId="24" fillId="0" borderId="10" xfId="0" applyFont="1" applyBorder="1" applyAlignment="1">
      <alignment vertical="center"/>
    </xf>
    <xf numFmtId="0" fontId="25" fillId="4" borderId="10" xfId="0" applyFont="1" applyFill="1" applyBorder="1" applyAlignment="1">
      <alignment horizontal="center" vertical="center" wrapText="1"/>
    </xf>
    <xf numFmtId="0" fontId="25" fillId="0" borderId="0" xfId="0" applyFont="1" applyAlignment="1">
      <alignment horizontal="center" vertical="center"/>
    </xf>
    <xf numFmtId="3" fontId="25" fillId="4" borderId="10" xfId="0" applyNumberFormat="1" applyFont="1" applyFill="1" applyBorder="1" applyAlignment="1">
      <alignment horizontal="center" vertical="center" wrapText="1"/>
    </xf>
    <xf numFmtId="0" fontId="21" fillId="0" borderId="0" xfId="0" applyFont="1" applyAlignment="1">
      <alignment horizontal="center" vertical="center"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NumberFormat="1" applyFont="1" applyFill="1" applyBorder="1" applyAlignment="1">
      <alignment horizontal="center" vertical="center" wrapText="1"/>
    </xf>
    <xf numFmtId="0" fontId="21" fillId="24" borderId="15" xfId="0" applyFont="1" applyFill="1" applyBorder="1" applyAlignment="1">
      <alignment vertical="center" wrapText="1"/>
    </xf>
    <xf numFmtId="0" fontId="21" fillId="24" borderId="0" xfId="0" applyFont="1" applyFill="1" applyAlignment="1">
      <alignment horizontal="center" vertical="center" wrapText="1"/>
    </xf>
    <xf numFmtId="0" fontId="22" fillId="0" borderId="0" xfId="0" applyFont="1" applyBorder="1" applyAlignment="1">
      <alignment horizontal="center" vertical="center" wrapText="1"/>
    </xf>
    <xf numFmtId="0" fontId="21" fillId="0" borderId="0" xfId="0" applyFont="1" applyBorder="1" applyAlignment="1">
      <alignment horizontal="center" vertical="center"/>
    </xf>
    <xf numFmtId="0" fontId="21" fillId="24" borderId="10" xfId="0"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NumberFormat="1" applyFont="1" applyFill="1" applyBorder="1" applyAlignment="1">
      <alignment horizontal="center" vertical="center"/>
    </xf>
    <xf numFmtId="0" fontId="21" fillId="24" borderId="10" xfId="0" applyFont="1" applyFill="1" applyBorder="1" applyAlignment="1">
      <alignment horizontal="left" vertical="center" wrapText="1"/>
    </xf>
    <xf numFmtId="9" fontId="22" fillId="24" borderId="10" xfId="0" applyNumberFormat="1" applyFont="1" applyFill="1" applyBorder="1" applyAlignment="1">
      <alignment horizontal="center" vertical="center"/>
    </xf>
    <xf numFmtId="0" fontId="22" fillId="0" borderId="0" xfId="0" applyFont="1" applyBorder="1" applyAlignment="1">
      <alignment/>
    </xf>
    <xf numFmtId="0" fontId="21" fillId="0" borderId="0" xfId="0" applyFont="1" applyAlignment="1">
      <alignment/>
    </xf>
    <xf numFmtId="199" fontId="21" fillId="0" borderId="0" xfId="0" applyNumberFormat="1" applyFont="1" applyAlignment="1">
      <alignment/>
    </xf>
    <xf numFmtId="199" fontId="22" fillId="0" borderId="10" xfId="0" applyNumberFormat="1" applyFont="1" applyBorder="1" applyAlignment="1">
      <alignment horizontal="center" vertical="center" wrapText="1"/>
    </xf>
    <xf numFmtId="199" fontId="21" fillId="0" borderId="10" xfId="0" applyNumberFormat="1" applyFont="1" applyBorder="1" applyAlignment="1">
      <alignment horizontal="center" vertical="center" wrapText="1"/>
    </xf>
    <xf numFmtId="0" fontId="21" fillId="25" borderId="10" xfId="0" applyFont="1" applyFill="1" applyBorder="1" applyAlignment="1">
      <alignment horizontal="left" vertical="center" wrapText="1"/>
    </xf>
    <xf numFmtId="0" fontId="22" fillId="0" borderId="10" xfId="0" applyFont="1" applyBorder="1" applyAlignment="1" quotePrefix="1">
      <alignment horizontal="left" vertical="center" wrapText="1"/>
    </xf>
    <xf numFmtId="0" fontId="21" fillId="0" borderId="0" xfId="0" applyFont="1" applyBorder="1" applyAlignment="1">
      <alignment horizontal="center" vertical="center" wrapText="1"/>
    </xf>
    <xf numFmtId="199" fontId="21" fillId="0" borderId="0" xfId="0" applyNumberFormat="1" applyFont="1" applyBorder="1" applyAlignment="1">
      <alignment horizontal="center" vertical="center" wrapText="1"/>
    </xf>
    <xf numFmtId="0" fontId="21" fillId="0" borderId="0" xfId="0" applyFont="1" applyBorder="1" applyAlignment="1" quotePrefix="1">
      <alignment horizontal="left" vertical="center" wrapText="1"/>
    </xf>
    <xf numFmtId="0" fontId="25" fillId="0" borderId="10" xfId="0" applyFont="1" applyBorder="1" applyAlignment="1">
      <alignment horizontal="center" vertical="top" wrapText="1"/>
    </xf>
    <xf numFmtId="0" fontId="21" fillId="26" borderId="10" xfId="0" applyFont="1" applyFill="1" applyBorder="1" applyAlignment="1">
      <alignment horizontal="center" vertical="center" wrapText="1"/>
    </xf>
    <xf numFmtId="0" fontId="21" fillId="26" borderId="10" xfId="0" applyFont="1" applyFill="1" applyBorder="1" applyAlignment="1">
      <alignment horizontal="left" vertical="center" wrapText="1"/>
    </xf>
    <xf numFmtId="0" fontId="24" fillId="26" borderId="10" xfId="0" applyFont="1" applyFill="1" applyBorder="1" applyAlignment="1">
      <alignment horizontal="center" vertical="center" wrapText="1"/>
    </xf>
    <xf numFmtId="0" fontId="22" fillId="24" borderId="15" xfId="0" applyFont="1" applyFill="1" applyBorder="1" applyAlignment="1">
      <alignment horizontal="center" vertical="center"/>
    </xf>
    <xf numFmtId="0" fontId="21" fillId="24" borderId="14" xfId="0" applyFont="1" applyFill="1" applyBorder="1" applyAlignment="1">
      <alignment/>
    </xf>
    <xf numFmtId="0" fontId="23" fillId="0" borderId="0" xfId="0" applyNumberFormat="1" applyFont="1" applyBorder="1" applyAlignment="1">
      <alignment horizontal="center" vertical="center" wrapText="1"/>
    </xf>
    <xf numFmtId="0" fontId="22" fillId="24" borderId="15" xfId="0" applyNumberFormat="1" applyFont="1" applyFill="1" applyBorder="1" applyAlignment="1">
      <alignment horizontal="center" vertical="center"/>
    </xf>
    <xf numFmtId="0" fontId="22" fillId="24" borderId="14" xfId="0" applyNumberFormat="1" applyFont="1" applyFill="1" applyBorder="1" applyAlignment="1">
      <alignment horizontal="center" vertical="center"/>
    </xf>
    <xf numFmtId="0" fontId="22" fillId="24" borderId="10" xfId="0" applyNumberFormat="1"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14" xfId="0" applyFont="1" applyFill="1" applyBorder="1" applyAlignment="1">
      <alignment horizontal="center" vertical="center"/>
    </xf>
    <xf numFmtId="0" fontId="22" fillId="0" borderId="17" xfId="0" applyNumberFormat="1" applyFont="1" applyBorder="1" applyAlignment="1">
      <alignment horizontal="left" vertical="center" wrapText="1"/>
    </xf>
    <xf numFmtId="0" fontId="22" fillId="24" borderId="15"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14"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0" xfId="0" applyFont="1" applyBorder="1" applyAlignment="1">
      <alignment horizontal="center" vertical="center"/>
    </xf>
    <xf numFmtId="0" fontId="25" fillId="0" borderId="10"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2" fillId="24" borderId="20" xfId="0" applyFont="1" applyFill="1" applyBorder="1" applyAlignment="1">
      <alignment horizontal="center" vertical="center" wrapText="1"/>
    </xf>
    <xf numFmtId="0" fontId="22" fillId="24" borderId="14" xfId="0" applyFont="1" applyFill="1" applyBorder="1" applyAlignment="1">
      <alignment horizontal="center" vertical="center" wrapText="1"/>
    </xf>
    <xf numFmtId="0" fontId="22" fillId="24" borderId="17" xfId="0" applyFont="1" applyFill="1" applyBorder="1"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2" fillId="0" borderId="15" xfId="0" applyFont="1" applyBorder="1" applyAlignment="1">
      <alignment horizontal="center"/>
    </xf>
    <xf numFmtId="0" fontId="22" fillId="0" borderId="20" xfId="0" applyFont="1" applyBorder="1" applyAlignment="1">
      <alignment horizontal="center"/>
    </xf>
    <xf numFmtId="0" fontId="22" fillId="0" borderId="14" xfId="0" applyFont="1" applyBorder="1" applyAlignment="1">
      <alignment horizontal="center"/>
    </xf>
    <xf numFmtId="0" fontId="22" fillId="24" borderId="10"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5" fillId="0" borderId="10" xfId="0" applyFont="1" applyBorder="1" applyAlignment="1">
      <alignment horizontal="center" vertical="center"/>
    </xf>
    <xf numFmtId="0" fontId="28" fillId="0" borderId="10" xfId="0" applyFont="1" applyBorder="1" applyAlignment="1">
      <alignment horizontal="center" vertical="center" wrapText="1"/>
    </xf>
    <xf numFmtId="0" fontId="25" fillId="4" borderId="15"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14" xfId="0" applyFont="1" applyFill="1" applyBorder="1" applyAlignment="1">
      <alignment horizontal="center" vertical="center" wrapText="1"/>
    </xf>
    <xf numFmtId="199" fontId="22" fillId="0" borderId="10" xfId="0" applyNumberFormat="1" applyFont="1" applyBorder="1" applyAlignment="1">
      <alignment horizontal="center" vertical="center" wrapText="1"/>
    </xf>
    <xf numFmtId="0" fontId="24" fillId="27" borderId="10" xfId="0"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9"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9"/>
  <sheetViews>
    <sheetView workbookViewId="0" topLeftCell="A1">
      <selection activeCell="A2" sqref="A2:E2"/>
    </sheetView>
  </sheetViews>
  <sheetFormatPr defaultColWidth="9.140625" defaultRowHeight="12.75"/>
  <cols>
    <col min="1" max="1" width="7.7109375" style="14" customWidth="1"/>
    <col min="2" max="2" width="23.7109375" style="3" customWidth="1"/>
    <col min="3" max="3" width="10.421875" style="11" customWidth="1"/>
    <col min="4" max="4" width="13.140625" style="11" customWidth="1"/>
    <col min="5" max="5" width="9.8515625" style="3" customWidth="1"/>
    <col min="6" max="6" width="11.8515625" style="3" customWidth="1"/>
    <col min="7" max="8" width="10.28125" style="3" customWidth="1"/>
    <col min="9" max="16384" width="9.140625" style="3" customWidth="1"/>
  </cols>
  <sheetData>
    <row r="1" spans="1:8" ht="42.75" customHeight="1">
      <c r="A1" s="183" t="s">
        <v>266</v>
      </c>
      <c r="B1" s="183"/>
      <c r="C1" s="183"/>
      <c r="D1" s="183"/>
      <c r="E1" s="183"/>
      <c r="F1" s="183"/>
      <c r="G1" s="183"/>
      <c r="H1" s="183"/>
    </row>
    <row r="2" spans="1:6" ht="32.25" customHeight="1">
      <c r="A2" s="189"/>
      <c r="B2" s="189"/>
      <c r="C2" s="189"/>
      <c r="D2" s="189"/>
      <c r="E2" s="189"/>
      <c r="F2" s="21"/>
    </row>
    <row r="3" spans="1:8" s="74" customFormat="1" ht="34.5" customHeight="1">
      <c r="A3" s="186" t="s">
        <v>3</v>
      </c>
      <c r="B3" s="187" t="s">
        <v>61</v>
      </c>
      <c r="C3" s="181" t="s">
        <v>100</v>
      </c>
      <c r="D3" s="188"/>
      <c r="E3" s="190" t="s">
        <v>256</v>
      </c>
      <c r="F3" s="182"/>
      <c r="G3" s="181" t="s">
        <v>257</v>
      </c>
      <c r="H3" s="182"/>
    </row>
    <row r="4" spans="1:8" s="74" customFormat="1" ht="31.5" customHeight="1">
      <c r="A4" s="186"/>
      <c r="B4" s="187"/>
      <c r="C4" s="75" t="s">
        <v>63</v>
      </c>
      <c r="D4" s="73" t="s">
        <v>64</v>
      </c>
      <c r="E4" s="75" t="s">
        <v>63</v>
      </c>
      <c r="F4" s="73" t="s">
        <v>64</v>
      </c>
      <c r="G4" s="75" t="s">
        <v>63</v>
      </c>
      <c r="H4" s="73" t="s">
        <v>64</v>
      </c>
    </row>
    <row r="5" spans="1:8" s="74" customFormat="1" ht="18" customHeight="1">
      <c r="A5" s="76">
        <v>1</v>
      </c>
      <c r="B5" s="77" t="s">
        <v>65</v>
      </c>
      <c r="C5" s="93"/>
      <c r="D5" s="94"/>
      <c r="E5" s="78"/>
      <c r="F5" s="79"/>
      <c r="G5" s="78"/>
      <c r="H5" s="79"/>
    </row>
    <row r="6" spans="1:8" s="74" customFormat="1" ht="18" customHeight="1">
      <c r="A6" s="80">
        <v>2</v>
      </c>
      <c r="B6" s="81" t="s">
        <v>66</v>
      </c>
      <c r="C6" s="95"/>
      <c r="D6" s="96"/>
      <c r="E6" s="82"/>
      <c r="F6" s="84"/>
      <c r="G6" s="82"/>
      <c r="H6" s="84"/>
    </row>
    <row r="7" spans="1:8" s="74" customFormat="1" ht="18" customHeight="1">
      <c r="A7" s="80">
        <v>3</v>
      </c>
      <c r="B7" s="81" t="s">
        <v>67</v>
      </c>
      <c r="C7" s="95"/>
      <c r="D7" s="96"/>
      <c r="E7" s="82"/>
      <c r="F7" s="84"/>
      <c r="G7" s="82"/>
      <c r="H7" s="84"/>
    </row>
    <row r="8" spans="1:8" s="74" customFormat="1" ht="18" customHeight="1">
      <c r="A8" s="80">
        <v>4</v>
      </c>
      <c r="B8" s="81" t="s">
        <v>68</v>
      </c>
      <c r="C8" s="95"/>
      <c r="D8" s="96"/>
      <c r="E8" s="82"/>
      <c r="F8" s="84"/>
      <c r="G8" s="82"/>
      <c r="H8" s="84"/>
    </row>
    <row r="9" spans="1:8" s="74" customFormat="1" ht="18" customHeight="1">
      <c r="A9" s="80">
        <v>5</v>
      </c>
      <c r="B9" s="81" t="s">
        <v>69</v>
      </c>
      <c r="C9" s="95"/>
      <c r="D9" s="96"/>
      <c r="E9" s="82"/>
      <c r="F9" s="84"/>
      <c r="G9" s="82"/>
      <c r="H9" s="84"/>
    </row>
    <row r="10" spans="1:8" s="74" customFormat="1" ht="18" customHeight="1">
      <c r="A10" s="80">
        <v>6</v>
      </c>
      <c r="B10" s="81" t="s">
        <v>70</v>
      </c>
      <c r="C10" s="95"/>
      <c r="D10" s="96"/>
      <c r="E10" s="82"/>
      <c r="F10" s="84"/>
      <c r="G10" s="82"/>
      <c r="H10" s="84"/>
    </row>
    <row r="11" spans="1:8" s="74" customFormat="1" ht="18" customHeight="1">
      <c r="A11" s="80">
        <v>7</v>
      </c>
      <c r="B11" s="81" t="s">
        <v>71</v>
      </c>
      <c r="C11" s="95">
        <f aca="true" t="shared" si="0" ref="C11:D13">E11+G11</f>
        <v>2</v>
      </c>
      <c r="D11" s="96">
        <f t="shared" si="0"/>
        <v>12048</v>
      </c>
      <c r="E11" s="82">
        <f>'Q7'!D8</f>
        <v>2</v>
      </c>
      <c r="F11" s="84">
        <f>'Q7'!F8</f>
        <v>12048</v>
      </c>
      <c r="G11" s="82"/>
      <c r="H11" s="84"/>
    </row>
    <row r="12" spans="1:8" s="74" customFormat="1" ht="18" customHeight="1">
      <c r="A12" s="80">
        <v>8</v>
      </c>
      <c r="B12" s="81" t="s">
        <v>72</v>
      </c>
      <c r="C12" s="95">
        <f t="shared" si="0"/>
        <v>1</v>
      </c>
      <c r="D12" s="96">
        <f t="shared" si="0"/>
        <v>16567</v>
      </c>
      <c r="E12" s="82">
        <f>'Q8'!D7</f>
        <v>1</v>
      </c>
      <c r="F12" s="84">
        <f>'Q8'!F7</f>
        <v>16567</v>
      </c>
      <c r="G12" s="82"/>
      <c r="H12" s="84"/>
    </row>
    <row r="13" spans="1:8" s="74" customFormat="1" ht="18" customHeight="1">
      <c r="A13" s="80">
        <v>9</v>
      </c>
      <c r="B13" s="81" t="s">
        <v>73</v>
      </c>
      <c r="C13" s="95">
        <f t="shared" si="0"/>
        <v>2</v>
      </c>
      <c r="D13" s="96">
        <f t="shared" si="0"/>
        <v>45686</v>
      </c>
      <c r="E13" s="82">
        <f>'Q9'!D8</f>
        <v>2</v>
      </c>
      <c r="F13" s="84">
        <f>'Q9'!F8</f>
        <v>45686</v>
      </c>
      <c r="G13" s="82"/>
      <c r="H13" s="84"/>
    </row>
    <row r="14" spans="1:8" s="74" customFormat="1" ht="18" customHeight="1">
      <c r="A14" s="80">
        <v>10</v>
      </c>
      <c r="B14" s="81" t="s">
        <v>74</v>
      </c>
      <c r="C14" s="95"/>
      <c r="D14" s="96"/>
      <c r="E14" s="82"/>
      <c r="F14" s="83"/>
      <c r="G14" s="82"/>
      <c r="H14" s="83"/>
    </row>
    <row r="15" spans="1:8" s="74" customFormat="1" ht="18" customHeight="1">
      <c r="A15" s="80">
        <v>11</v>
      </c>
      <c r="B15" s="81" t="s">
        <v>75</v>
      </c>
      <c r="C15" s="95"/>
      <c r="D15" s="96"/>
      <c r="E15" s="82"/>
      <c r="F15" s="83"/>
      <c r="G15" s="82"/>
      <c r="H15" s="83"/>
    </row>
    <row r="16" spans="1:8" s="74" customFormat="1" ht="18" customHeight="1">
      <c r="A16" s="80">
        <v>12</v>
      </c>
      <c r="B16" s="81" t="s">
        <v>76</v>
      </c>
      <c r="C16" s="95">
        <f>E16+G16</f>
        <v>1</v>
      </c>
      <c r="D16" s="96">
        <f>F16+H16</f>
        <v>3657</v>
      </c>
      <c r="E16" s="82">
        <f>'Q.12'!D7</f>
        <v>1</v>
      </c>
      <c r="F16" s="83">
        <f>'Q.12'!F7</f>
        <v>3657</v>
      </c>
      <c r="G16" s="82"/>
      <c r="H16" s="83"/>
    </row>
    <row r="17" spans="1:8" s="74" customFormat="1" ht="18" customHeight="1">
      <c r="A17" s="80">
        <v>13</v>
      </c>
      <c r="B17" s="81" t="s">
        <v>112</v>
      </c>
      <c r="C17" s="95"/>
      <c r="D17" s="96"/>
      <c r="E17" s="82"/>
      <c r="F17" s="83"/>
      <c r="G17" s="82"/>
      <c r="H17" s="83"/>
    </row>
    <row r="18" spans="1:8" s="74" customFormat="1" ht="18" customHeight="1">
      <c r="A18" s="80">
        <v>14</v>
      </c>
      <c r="B18" s="81" t="s">
        <v>113</v>
      </c>
      <c r="C18" s="95">
        <f>E18+G18</f>
        <v>2</v>
      </c>
      <c r="D18" s="96">
        <f>F18+H18</f>
        <v>7919</v>
      </c>
      <c r="E18" s="82">
        <f>'BINH TAN'!D8</f>
        <v>2</v>
      </c>
      <c r="F18" s="83">
        <f>'BINH TAN'!F8</f>
        <v>7919</v>
      </c>
      <c r="G18" s="82"/>
      <c r="H18" s="83"/>
    </row>
    <row r="19" spans="1:8" s="74" customFormat="1" ht="18" customHeight="1">
      <c r="A19" s="80">
        <v>15</v>
      </c>
      <c r="B19" s="81" t="s">
        <v>114</v>
      </c>
      <c r="C19" s="95"/>
      <c r="D19" s="96"/>
      <c r="E19" s="82"/>
      <c r="F19" s="83"/>
      <c r="G19" s="82"/>
      <c r="H19" s="83"/>
    </row>
    <row r="20" spans="1:8" s="74" customFormat="1" ht="18" customHeight="1">
      <c r="A20" s="80">
        <v>16</v>
      </c>
      <c r="B20" s="81" t="s">
        <v>115</v>
      </c>
      <c r="C20" s="95"/>
      <c r="D20" s="96"/>
      <c r="E20" s="82"/>
      <c r="F20" s="83"/>
      <c r="G20" s="82"/>
      <c r="H20" s="83"/>
    </row>
    <row r="21" spans="1:8" s="74" customFormat="1" ht="18" customHeight="1">
      <c r="A21" s="80">
        <v>17</v>
      </c>
      <c r="B21" s="81" t="s">
        <v>116</v>
      </c>
      <c r="C21" s="95"/>
      <c r="D21" s="96"/>
      <c r="E21" s="82"/>
      <c r="F21" s="83"/>
      <c r="G21" s="82"/>
      <c r="H21" s="83"/>
    </row>
    <row r="22" spans="1:8" s="74" customFormat="1" ht="18" customHeight="1">
      <c r="A22" s="80">
        <v>18</v>
      </c>
      <c r="B22" s="81" t="s">
        <v>117</v>
      </c>
      <c r="C22" s="95">
        <f aca="true" t="shared" si="1" ref="C22:D29">E22+G22</f>
        <v>3</v>
      </c>
      <c r="D22" s="96">
        <f t="shared" si="1"/>
        <v>29833</v>
      </c>
      <c r="E22" s="82">
        <f>'THU DUC'!D9</f>
        <v>3</v>
      </c>
      <c r="F22" s="84">
        <f>'THU DUC'!F9</f>
        <v>29833</v>
      </c>
      <c r="G22" s="82"/>
      <c r="H22" s="84"/>
    </row>
    <row r="23" spans="1:8" s="74" customFormat="1" ht="18" customHeight="1">
      <c r="A23" s="80">
        <v>19</v>
      </c>
      <c r="B23" s="81" t="s">
        <v>118</v>
      </c>
      <c r="C23" s="95">
        <f t="shared" si="1"/>
        <v>1</v>
      </c>
      <c r="D23" s="96">
        <f t="shared" si="1"/>
        <v>1278</v>
      </c>
      <c r="E23" s="82">
        <f>GOVAP!D7</f>
        <v>1</v>
      </c>
      <c r="F23" s="83">
        <f>GOVAP!F7</f>
        <v>1278</v>
      </c>
      <c r="G23" s="82"/>
      <c r="H23" s="83"/>
    </row>
    <row r="24" spans="1:8" s="74" customFormat="1" ht="18" customHeight="1">
      <c r="A24" s="80">
        <v>20</v>
      </c>
      <c r="B24" s="81" t="s">
        <v>119</v>
      </c>
      <c r="C24" s="95">
        <f t="shared" si="1"/>
        <v>7</v>
      </c>
      <c r="D24" s="96">
        <f t="shared" si="1"/>
        <v>341372</v>
      </c>
      <c r="E24" s="82">
        <f>'BINH CHANH'!E6</f>
        <v>2</v>
      </c>
      <c r="F24" s="83">
        <f>'BINH CHANH'!G6</f>
        <v>44368</v>
      </c>
      <c r="G24" s="82">
        <f>'BINH CHANH'!E9</f>
        <v>5</v>
      </c>
      <c r="H24" s="83">
        <f>'BINH CHANH'!G9</f>
        <v>297004</v>
      </c>
    </row>
    <row r="25" spans="1:8" s="74" customFormat="1" ht="18" customHeight="1">
      <c r="A25" s="80">
        <v>21</v>
      </c>
      <c r="B25" s="81" t="s">
        <v>120</v>
      </c>
      <c r="C25" s="95">
        <f t="shared" si="1"/>
        <v>5</v>
      </c>
      <c r="D25" s="96">
        <f t="shared" si="1"/>
        <v>374114.6</v>
      </c>
      <c r="E25" s="82">
        <f>CUCHI!D11</f>
        <v>5</v>
      </c>
      <c r="F25" s="83">
        <f>CUCHI!F11</f>
        <v>374114.6</v>
      </c>
      <c r="G25" s="82"/>
      <c r="H25" s="83"/>
    </row>
    <row r="26" spans="1:8" s="74" customFormat="1" ht="18" customHeight="1">
      <c r="A26" s="80">
        <v>22</v>
      </c>
      <c r="B26" s="81" t="s">
        <v>121</v>
      </c>
      <c r="C26" s="95">
        <f t="shared" si="1"/>
        <v>1</v>
      </c>
      <c r="D26" s="96">
        <f t="shared" si="1"/>
        <v>4454.7</v>
      </c>
      <c r="E26" s="82">
        <f>CANGIO!D8</f>
        <v>1</v>
      </c>
      <c r="F26" s="84">
        <f>CANGIO!F8</f>
        <v>4454.7</v>
      </c>
      <c r="G26" s="82"/>
      <c r="H26" s="84"/>
    </row>
    <row r="27" spans="1:8" s="74" customFormat="1" ht="18" customHeight="1">
      <c r="A27" s="80">
        <v>23</v>
      </c>
      <c r="B27" s="81" t="s">
        <v>122</v>
      </c>
      <c r="C27" s="95">
        <f t="shared" si="1"/>
        <v>2</v>
      </c>
      <c r="D27" s="96">
        <f t="shared" si="1"/>
        <v>19837</v>
      </c>
      <c r="E27" s="82">
        <f>HMON!D8</f>
        <v>2</v>
      </c>
      <c r="F27" s="83">
        <f>HMON!F8</f>
        <v>19837</v>
      </c>
      <c r="G27" s="82"/>
      <c r="H27" s="83"/>
    </row>
    <row r="28" spans="1:8" s="74" customFormat="1" ht="18" customHeight="1">
      <c r="A28" s="85">
        <v>24</v>
      </c>
      <c r="B28" s="86" t="s">
        <v>123</v>
      </c>
      <c r="C28" s="95">
        <f t="shared" si="1"/>
        <v>3</v>
      </c>
      <c r="D28" s="96">
        <f t="shared" si="1"/>
        <v>857090</v>
      </c>
      <c r="E28" s="87">
        <f>'NHA BE'!D9</f>
        <v>3</v>
      </c>
      <c r="F28" s="88">
        <f>'NHA BE'!F9</f>
        <v>857090</v>
      </c>
      <c r="G28" s="87"/>
      <c r="H28" s="88"/>
    </row>
    <row r="29" spans="1:8" s="92" customFormat="1" ht="18" customHeight="1">
      <c r="A29" s="184" t="s">
        <v>62</v>
      </c>
      <c r="B29" s="185"/>
      <c r="C29" s="89">
        <f t="shared" si="1"/>
        <v>30</v>
      </c>
      <c r="D29" s="90">
        <f t="shared" si="1"/>
        <v>1713856.2999999998</v>
      </c>
      <c r="E29" s="73">
        <f>SUM(E5:E28)</f>
        <v>25</v>
      </c>
      <c r="F29" s="91">
        <f>SUM(F5:F28)</f>
        <v>1416852.2999999998</v>
      </c>
      <c r="G29" s="73">
        <f>SUM(G5:G28)</f>
        <v>5</v>
      </c>
      <c r="H29" s="91">
        <f>SUM(H5:H28)</f>
        <v>297004</v>
      </c>
    </row>
  </sheetData>
  <sheetProtection/>
  <mergeCells count="8">
    <mergeCell ref="G3:H3"/>
    <mergeCell ref="A1:H1"/>
    <mergeCell ref="A29:B29"/>
    <mergeCell ref="A3:A4"/>
    <mergeCell ref="B3:B4"/>
    <mergeCell ref="C3:D3"/>
    <mergeCell ref="A2:E2"/>
    <mergeCell ref="E3:F3"/>
  </mergeCells>
  <printOptions horizontalCentered="1"/>
  <pageMargins left="0.29" right="0.3"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C1">
      <selection activeCell="G9" sqref="G9"/>
    </sheetView>
  </sheetViews>
  <sheetFormatPr defaultColWidth="9.140625" defaultRowHeight="12.75"/>
  <cols>
    <col min="1" max="1" width="5.140625" style="1" customWidth="1"/>
    <col min="2" max="2" width="17.28125" style="1" customWidth="1"/>
    <col min="3" max="3" width="20.7109375" style="1" customWidth="1"/>
    <col min="4" max="4" width="14.140625" style="1" customWidth="1"/>
    <col min="5" max="5" width="11.140625" style="1" customWidth="1"/>
    <col min="6" max="6" width="11.8515625" style="1" customWidth="1"/>
    <col min="7" max="7" width="11.28125" style="1" customWidth="1"/>
    <col min="8" max="8" width="12.421875" style="1" customWidth="1"/>
    <col min="9" max="9" width="14.28125" style="123" customWidth="1"/>
    <col min="10" max="10" width="12.7109375" style="1" customWidth="1"/>
    <col min="11" max="11" width="12.28125" style="1" customWidth="1"/>
    <col min="12" max="12" width="20.28125" style="1" customWidth="1"/>
    <col min="13" max="13" width="17.8515625" style="1" customWidth="1"/>
    <col min="14" max="16384" width="9.140625" style="1" customWidth="1"/>
  </cols>
  <sheetData>
    <row r="1" spans="1:13" s="3" customFormat="1" ht="60.75" customHeight="1">
      <c r="A1" s="199" t="s">
        <v>262</v>
      </c>
      <c r="B1" s="200"/>
      <c r="C1" s="200"/>
      <c r="D1" s="200"/>
      <c r="E1" s="200"/>
      <c r="F1" s="200"/>
      <c r="G1" s="200"/>
      <c r="H1" s="200"/>
      <c r="I1" s="200"/>
      <c r="J1" s="200"/>
      <c r="K1" s="200"/>
      <c r="L1" s="200"/>
      <c r="M1" s="200"/>
    </row>
    <row r="2" s="3" customFormat="1" ht="15.75"/>
    <row r="3" spans="1:13" s="108" customFormat="1" ht="26.25" customHeight="1">
      <c r="A3" s="191" t="s">
        <v>3</v>
      </c>
      <c r="B3" s="191" t="s">
        <v>4</v>
      </c>
      <c r="C3" s="191" t="s">
        <v>5</v>
      </c>
      <c r="D3" s="191" t="s">
        <v>6</v>
      </c>
      <c r="E3" s="192" t="s">
        <v>7</v>
      </c>
      <c r="F3" s="191" t="s">
        <v>136</v>
      </c>
      <c r="G3" s="191" t="s">
        <v>31</v>
      </c>
      <c r="H3" s="191"/>
      <c r="I3" s="191" t="s">
        <v>25</v>
      </c>
      <c r="J3" s="191"/>
      <c r="K3" s="194" t="s">
        <v>32</v>
      </c>
      <c r="L3" s="195" t="s">
        <v>132</v>
      </c>
      <c r="M3" s="191" t="s">
        <v>33</v>
      </c>
    </row>
    <row r="4" spans="1:13" s="108" customFormat="1" ht="50.25" customHeight="1">
      <c r="A4" s="191"/>
      <c r="B4" s="191"/>
      <c r="C4" s="191"/>
      <c r="D4" s="191"/>
      <c r="E4" s="193"/>
      <c r="F4" s="191"/>
      <c r="G4" s="107" t="s">
        <v>9</v>
      </c>
      <c r="H4" s="107" t="s">
        <v>10</v>
      </c>
      <c r="I4" s="107" t="s">
        <v>9</v>
      </c>
      <c r="J4" s="107" t="s">
        <v>10</v>
      </c>
      <c r="K4" s="194"/>
      <c r="L4" s="195"/>
      <c r="M4" s="191"/>
    </row>
    <row r="5" spans="1:13" s="3" customFormat="1" ht="15.75">
      <c r="A5" s="109">
        <v>1</v>
      </c>
      <c r="B5" s="109">
        <v>2</v>
      </c>
      <c r="C5" s="109">
        <v>3</v>
      </c>
      <c r="D5" s="109">
        <v>4</v>
      </c>
      <c r="E5" s="109">
        <v>5</v>
      </c>
      <c r="F5" s="109">
        <v>6</v>
      </c>
      <c r="G5" s="109">
        <v>7</v>
      </c>
      <c r="H5" s="109">
        <v>8</v>
      </c>
      <c r="I5" s="109">
        <v>9</v>
      </c>
      <c r="J5" s="109">
        <v>10</v>
      </c>
      <c r="K5" s="109">
        <v>11</v>
      </c>
      <c r="L5" s="109">
        <v>12</v>
      </c>
      <c r="M5" s="109">
        <v>13</v>
      </c>
    </row>
    <row r="6" spans="1:13" s="154" customFormat="1" ht="31.5">
      <c r="A6" s="97">
        <v>1</v>
      </c>
      <c r="B6" s="97" t="s">
        <v>195</v>
      </c>
      <c r="C6" s="97" t="s">
        <v>196</v>
      </c>
      <c r="D6" s="97"/>
      <c r="E6" s="97" t="s">
        <v>197</v>
      </c>
      <c r="F6" s="99">
        <v>66726.2</v>
      </c>
      <c r="G6" s="97"/>
      <c r="H6" s="100"/>
      <c r="I6" s="143"/>
      <c r="J6" s="115"/>
      <c r="K6" s="115">
        <v>100</v>
      </c>
      <c r="L6" s="101"/>
      <c r="M6" s="110"/>
    </row>
    <row r="7" spans="1:13" s="154" customFormat="1" ht="47.25">
      <c r="A7" s="97">
        <f>A6+1</f>
        <v>2</v>
      </c>
      <c r="B7" s="97" t="s">
        <v>198</v>
      </c>
      <c r="C7" s="97" t="s">
        <v>199</v>
      </c>
      <c r="D7" s="97"/>
      <c r="E7" s="97" t="s">
        <v>200</v>
      </c>
      <c r="F7" s="99">
        <v>2780.4</v>
      </c>
      <c r="G7" s="97"/>
      <c r="H7" s="100"/>
      <c r="I7" s="143"/>
      <c r="J7" s="115"/>
      <c r="K7" s="115"/>
      <c r="L7" s="101"/>
      <c r="M7" s="110"/>
    </row>
    <row r="8" spans="1:13" s="159" customFormat="1" ht="126">
      <c r="A8" s="97">
        <f>A7+1</f>
        <v>3</v>
      </c>
      <c r="B8" s="155" t="s">
        <v>202</v>
      </c>
      <c r="C8" s="155" t="s">
        <v>203</v>
      </c>
      <c r="D8" s="155" t="s">
        <v>204</v>
      </c>
      <c r="E8" s="155" t="s">
        <v>205</v>
      </c>
      <c r="F8" s="156">
        <v>5023</v>
      </c>
      <c r="G8" s="155" t="s">
        <v>206</v>
      </c>
      <c r="H8" s="155" t="s">
        <v>207</v>
      </c>
      <c r="I8" s="157"/>
      <c r="J8" s="155"/>
      <c r="K8" s="155"/>
      <c r="L8" s="158" t="s">
        <v>208</v>
      </c>
      <c r="M8" s="115" t="s">
        <v>209</v>
      </c>
    </row>
    <row r="9" spans="1:13" s="154" customFormat="1" ht="78.75">
      <c r="A9" s="97">
        <f>A8+1</f>
        <v>4</v>
      </c>
      <c r="B9" s="97" t="s">
        <v>210</v>
      </c>
      <c r="C9" s="97" t="s">
        <v>211</v>
      </c>
      <c r="D9" s="97" t="s">
        <v>212</v>
      </c>
      <c r="E9" s="97" t="s">
        <v>201</v>
      </c>
      <c r="F9" s="99">
        <v>471</v>
      </c>
      <c r="G9" s="97" t="s">
        <v>213</v>
      </c>
      <c r="H9" s="97" t="s">
        <v>214</v>
      </c>
      <c r="I9" s="114"/>
      <c r="J9" s="97"/>
      <c r="K9" s="97"/>
      <c r="L9" s="101"/>
      <c r="M9" s="178" t="s">
        <v>267</v>
      </c>
    </row>
    <row r="10" spans="1:13" s="154" customFormat="1" ht="47.25">
      <c r="A10" s="97">
        <f>A9+1</f>
        <v>5</v>
      </c>
      <c r="B10" s="97" t="s">
        <v>263</v>
      </c>
      <c r="C10" s="97" t="s">
        <v>215</v>
      </c>
      <c r="D10" s="97" t="s">
        <v>216</v>
      </c>
      <c r="E10" s="97" t="s">
        <v>217</v>
      </c>
      <c r="F10" s="99">
        <v>299114</v>
      </c>
      <c r="G10" s="97" t="s">
        <v>218</v>
      </c>
      <c r="H10" s="97" t="s">
        <v>219</v>
      </c>
      <c r="I10" s="114"/>
      <c r="J10" s="97"/>
      <c r="K10" s="97"/>
      <c r="L10" s="101" t="s">
        <v>220</v>
      </c>
      <c r="M10" s="115" t="s">
        <v>221</v>
      </c>
    </row>
    <row r="11" spans="1:13" ht="26.25" customHeight="1">
      <c r="A11" s="203" t="s">
        <v>36</v>
      </c>
      <c r="B11" s="203"/>
      <c r="C11" s="203"/>
      <c r="D11" s="57">
        <f>COUNT(A6:A10)</f>
        <v>5</v>
      </c>
      <c r="E11" s="57"/>
      <c r="F11" s="58">
        <f>SUM(F6:F10)</f>
        <v>374114.6</v>
      </c>
      <c r="G11" s="118"/>
      <c r="H11" s="118"/>
      <c r="I11" s="119"/>
      <c r="J11" s="118"/>
      <c r="K11" s="118"/>
      <c r="L11" s="5"/>
      <c r="M11" s="5"/>
    </row>
    <row r="13" ht="15.75">
      <c r="F13" s="160"/>
    </row>
  </sheetData>
  <sheetProtection/>
  <mergeCells count="13">
    <mergeCell ref="L3:L4"/>
    <mergeCell ref="M3:M4"/>
    <mergeCell ref="A11:C11"/>
    <mergeCell ref="A1:M1"/>
    <mergeCell ref="A3:A4"/>
    <mergeCell ref="B3:B4"/>
    <mergeCell ref="C3:C4"/>
    <mergeCell ref="D3:D4"/>
    <mergeCell ref="E3:E4"/>
    <mergeCell ref="F3:F4"/>
    <mergeCell ref="G3:H3"/>
    <mergeCell ref="I3:J3"/>
    <mergeCell ref="K3:K4"/>
  </mergeCells>
  <printOptions horizontalCentered="1"/>
  <pageMargins left="0" right="0" top="0.984251968503937" bottom="0.984251968503937" header="0.5118110236220472" footer="0.5118110236220472"/>
  <pageSetup fitToHeight="0" fitToWidth="1" horizontalDpi="600" verticalDpi="600" orientation="landscape" paperSize="9" scale="81"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B1">
      <selection activeCell="M7" sqref="M7"/>
    </sheetView>
  </sheetViews>
  <sheetFormatPr defaultColWidth="9.140625" defaultRowHeight="12.75"/>
  <cols>
    <col min="1" max="1" width="5.140625" style="3" customWidth="1"/>
    <col min="2" max="2" width="13.7109375" style="3" customWidth="1"/>
    <col min="3" max="3" width="18.57421875" style="3" customWidth="1"/>
    <col min="4" max="4" width="15.00390625" style="3" customWidth="1"/>
    <col min="5" max="5" width="14.140625" style="3" customWidth="1"/>
    <col min="6" max="6" width="10.7109375" style="169" customWidth="1"/>
    <col min="7" max="7" width="17.28125" style="3" customWidth="1"/>
    <col min="8" max="8" width="12.28125" style="3" customWidth="1"/>
    <col min="9" max="9" width="10.8515625" style="3" customWidth="1"/>
    <col min="10" max="10" width="10.57421875" style="3" customWidth="1"/>
    <col min="11" max="11" width="12.7109375" style="3" customWidth="1"/>
    <col min="12" max="12" width="17.00390625" style="3" customWidth="1"/>
    <col min="13" max="13" width="14.00390625" style="3" customWidth="1"/>
    <col min="15" max="15" width="6.140625" style="3" bestFit="1" customWidth="1"/>
    <col min="16" max="16384" width="9.140625" style="3" customWidth="1"/>
  </cols>
  <sheetData>
    <row r="1" spans="1:13" ht="51.75" customHeight="1">
      <c r="A1" s="199" t="s">
        <v>264</v>
      </c>
      <c r="B1" s="200"/>
      <c r="C1" s="200"/>
      <c r="D1" s="200"/>
      <c r="E1" s="200"/>
      <c r="F1" s="200"/>
      <c r="G1" s="200"/>
      <c r="H1" s="200"/>
      <c r="I1" s="200"/>
      <c r="J1" s="200"/>
      <c r="K1" s="200"/>
      <c r="L1" s="200"/>
      <c r="M1" s="200"/>
    </row>
    <row r="3" spans="1:13" s="108" customFormat="1" ht="26.25" customHeight="1">
      <c r="A3" s="191" t="s">
        <v>3</v>
      </c>
      <c r="B3" s="191" t="s">
        <v>4</v>
      </c>
      <c r="C3" s="191" t="s">
        <v>5</v>
      </c>
      <c r="D3" s="191" t="s">
        <v>6</v>
      </c>
      <c r="E3" s="192" t="s">
        <v>7</v>
      </c>
      <c r="F3" s="235" t="s">
        <v>136</v>
      </c>
      <c r="G3" s="191" t="s">
        <v>31</v>
      </c>
      <c r="H3" s="191"/>
      <c r="I3" s="191" t="s">
        <v>25</v>
      </c>
      <c r="J3" s="191"/>
      <c r="K3" s="194" t="s">
        <v>32</v>
      </c>
      <c r="L3" s="195" t="s">
        <v>132</v>
      </c>
      <c r="M3" s="191" t="s">
        <v>33</v>
      </c>
    </row>
    <row r="4" spans="1:13" s="108" customFormat="1" ht="50.25" customHeight="1">
      <c r="A4" s="191"/>
      <c r="B4" s="191"/>
      <c r="C4" s="191"/>
      <c r="D4" s="191"/>
      <c r="E4" s="193"/>
      <c r="F4" s="235"/>
      <c r="G4" s="107" t="s">
        <v>9</v>
      </c>
      <c r="H4" s="107" t="s">
        <v>10</v>
      </c>
      <c r="I4" s="107" t="s">
        <v>9</v>
      </c>
      <c r="J4" s="107" t="s">
        <v>10</v>
      </c>
      <c r="K4" s="194"/>
      <c r="L4" s="195"/>
      <c r="M4" s="191"/>
    </row>
    <row r="5" spans="1:13" ht="15.75">
      <c r="A5" s="109">
        <v>1</v>
      </c>
      <c r="B5" s="109">
        <v>2</v>
      </c>
      <c r="C5" s="109">
        <v>3</v>
      </c>
      <c r="D5" s="109">
        <v>4</v>
      </c>
      <c r="E5" s="109">
        <v>5</v>
      </c>
      <c r="F5" s="109">
        <v>6</v>
      </c>
      <c r="G5" s="109">
        <v>7</v>
      </c>
      <c r="H5" s="109">
        <v>8</v>
      </c>
      <c r="I5" s="109">
        <v>9</v>
      </c>
      <c r="J5" s="109">
        <v>10</v>
      </c>
      <c r="K5" s="109">
        <v>11</v>
      </c>
      <c r="L5" s="109">
        <v>12</v>
      </c>
      <c r="M5" s="109">
        <v>13</v>
      </c>
    </row>
    <row r="6" spans="1:13" s="154" customFormat="1" ht="126" hidden="1">
      <c r="A6" s="97">
        <v>1</v>
      </c>
      <c r="B6" s="97" t="s">
        <v>235</v>
      </c>
      <c r="C6" s="97" t="s">
        <v>236</v>
      </c>
      <c r="D6" s="97" t="s">
        <v>237</v>
      </c>
      <c r="E6" s="97" t="s">
        <v>238</v>
      </c>
      <c r="F6" s="171">
        <v>4386</v>
      </c>
      <c r="G6" s="97" t="s">
        <v>239</v>
      </c>
      <c r="H6" s="97" t="s">
        <v>240</v>
      </c>
      <c r="I6" s="97"/>
      <c r="J6" s="97"/>
      <c r="K6" s="97">
        <v>100</v>
      </c>
      <c r="L6" s="110" t="s">
        <v>241</v>
      </c>
      <c r="M6" s="172" t="s">
        <v>242</v>
      </c>
    </row>
    <row r="7" spans="1:13" s="154" customFormat="1" ht="72" customHeight="1">
      <c r="A7" s="97">
        <v>1</v>
      </c>
      <c r="B7" s="97" t="s">
        <v>235</v>
      </c>
      <c r="C7" s="97" t="s">
        <v>243</v>
      </c>
      <c r="D7" s="97"/>
      <c r="E7" s="97" t="s">
        <v>238</v>
      </c>
      <c r="F7" s="171">
        <v>4454.7</v>
      </c>
      <c r="G7" s="97" t="s">
        <v>244</v>
      </c>
      <c r="H7" s="100">
        <v>40893</v>
      </c>
      <c r="I7" s="97"/>
      <c r="J7" s="97"/>
      <c r="K7" s="97">
        <v>100</v>
      </c>
      <c r="L7" s="110"/>
      <c r="M7" s="179" t="s">
        <v>242</v>
      </c>
    </row>
    <row r="8" spans="1:13" s="108" customFormat="1" ht="39" customHeight="1">
      <c r="A8" s="191" t="s">
        <v>100</v>
      </c>
      <c r="B8" s="191"/>
      <c r="C8" s="191"/>
      <c r="D8" s="144">
        <f>A7</f>
        <v>1</v>
      </c>
      <c r="E8" s="144"/>
      <c r="F8" s="170">
        <f>SUM(F7)</f>
        <v>4454.7</v>
      </c>
      <c r="G8" s="107"/>
      <c r="H8" s="107"/>
      <c r="I8" s="107"/>
      <c r="J8" s="107"/>
      <c r="K8" s="107"/>
      <c r="L8" s="173"/>
      <c r="M8" s="173"/>
    </row>
    <row r="9" spans="1:13" s="154" customFormat="1" ht="15.75">
      <c r="A9" s="174"/>
      <c r="B9" s="174"/>
      <c r="C9" s="174"/>
      <c r="D9" s="174"/>
      <c r="E9" s="174"/>
      <c r="F9" s="175"/>
      <c r="G9" s="174"/>
      <c r="H9" s="174"/>
      <c r="I9" s="174"/>
      <c r="J9" s="174"/>
      <c r="K9" s="174"/>
      <c r="L9" s="176"/>
      <c r="M9" s="176"/>
    </row>
    <row r="10" spans="1:13" s="154" customFormat="1" ht="15.75">
      <c r="A10" s="174"/>
      <c r="B10" s="174"/>
      <c r="C10" s="174"/>
      <c r="D10" s="174"/>
      <c r="E10" s="174"/>
      <c r="F10" s="175"/>
      <c r="G10" s="174"/>
      <c r="H10" s="174"/>
      <c r="I10" s="174"/>
      <c r="J10" s="174"/>
      <c r="K10" s="174"/>
      <c r="L10" s="176"/>
      <c r="M10" s="176"/>
    </row>
  </sheetData>
  <sheetProtection/>
  <mergeCells count="13">
    <mergeCell ref="L3:L4"/>
    <mergeCell ref="M3:M4"/>
    <mergeCell ref="A8:C8"/>
    <mergeCell ref="A1:M1"/>
    <mergeCell ref="A3:A4"/>
    <mergeCell ref="B3:B4"/>
    <mergeCell ref="C3:C4"/>
    <mergeCell ref="D3:D4"/>
    <mergeCell ref="E3:E4"/>
    <mergeCell ref="F3:F4"/>
    <mergeCell ref="G3:H3"/>
    <mergeCell ref="I3:J3"/>
    <mergeCell ref="K3:K4"/>
  </mergeCells>
  <printOptions horizontalCentered="1"/>
  <pageMargins left="0" right="0" top="0.984251968503937" bottom="0.984251968503937" header="0.5118110236220472" footer="0.5118110236220472"/>
  <pageSetup fitToHeight="0" fitToWidth="1" horizontalDpi="600" verticalDpi="600" orientation="landscape" paperSize="9" scale="85" r:id="rId1"/>
  <headerFooter alignWithMargins="0">
    <oddFooter>&amp;R&amp;P/&amp;N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P24"/>
  <sheetViews>
    <sheetView zoomScalePageLayoutView="0" workbookViewId="0" topLeftCell="C1">
      <selection activeCell="G12" sqref="G12"/>
    </sheetView>
  </sheetViews>
  <sheetFormatPr defaultColWidth="9.140625" defaultRowHeight="12.75"/>
  <cols>
    <col min="1" max="1" width="6.8515625" style="3" customWidth="1"/>
    <col min="2" max="2" width="14.7109375" style="3" customWidth="1"/>
    <col min="3" max="3" width="18.00390625" style="3" customWidth="1"/>
    <col min="4" max="4" width="16.7109375" style="3" customWidth="1"/>
    <col min="5" max="5" width="11.57421875" style="3" customWidth="1"/>
    <col min="6" max="6" width="10.8515625" style="3" customWidth="1"/>
    <col min="7" max="7" width="19.8515625" style="3" customWidth="1"/>
    <col min="8" max="8" width="11.57421875" style="3" customWidth="1"/>
    <col min="9" max="9" width="12.28125" style="3" customWidth="1"/>
    <col min="10" max="10" width="10.28125" style="3" customWidth="1"/>
    <col min="11" max="11" width="11.00390625" style="3" customWidth="1"/>
    <col min="12" max="12" width="19.57421875" style="3" customWidth="1"/>
    <col min="13" max="13" width="20.28125" style="3" customWidth="1"/>
    <col min="14" max="14" width="13.00390625" style="3" customWidth="1"/>
    <col min="15" max="16384" width="9.140625" style="3" customWidth="1"/>
  </cols>
  <sheetData>
    <row r="1" spans="1:13" ht="48" customHeight="1">
      <c r="A1" s="199" t="s">
        <v>265</v>
      </c>
      <c r="B1" s="200"/>
      <c r="C1" s="200"/>
      <c r="D1" s="200"/>
      <c r="E1" s="200"/>
      <c r="F1" s="200"/>
      <c r="G1" s="200"/>
      <c r="H1" s="200"/>
      <c r="I1" s="200"/>
      <c r="J1" s="200"/>
      <c r="K1" s="200"/>
      <c r="L1" s="200"/>
      <c r="M1" s="200"/>
    </row>
    <row r="2" spans="1:13" ht="15.75">
      <c r="A2" s="139"/>
      <c r="B2" s="139"/>
      <c r="C2" s="139"/>
      <c r="D2" s="139"/>
      <c r="E2" s="139"/>
      <c r="F2" s="139"/>
      <c r="G2" s="139"/>
      <c r="H2" s="139"/>
      <c r="I2" s="139"/>
      <c r="J2" s="139"/>
      <c r="K2" s="139"/>
      <c r="L2" s="139"/>
      <c r="M2" s="139"/>
    </row>
    <row r="3" spans="1:14" s="125" customFormat="1" ht="30" customHeight="1">
      <c r="A3" s="227" t="s">
        <v>3</v>
      </c>
      <c r="B3" s="227" t="s">
        <v>4</v>
      </c>
      <c r="C3" s="227" t="s">
        <v>5</v>
      </c>
      <c r="D3" s="227" t="s">
        <v>6</v>
      </c>
      <c r="E3" s="228" t="s">
        <v>7</v>
      </c>
      <c r="F3" s="227" t="s">
        <v>8</v>
      </c>
      <c r="G3" s="227" t="s">
        <v>30</v>
      </c>
      <c r="H3" s="227"/>
      <c r="I3" s="227" t="s">
        <v>25</v>
      </c>
      <c r="J3" s="227"/>
      <c r="K3" s="227" t="s">
        <v>37</v>
      </c>
      <c r="L3" s="195" t="s">
        <v>132</v>
      </c>
      <c r="M3" s="187" t="s">
        <v>33</v>
      </c>
      <c r="N3" s="161"/>
    </row>
    <row r="4" spans="1:14" s="125" customFormat="1" ht="21.75" customHeight="1">
      <c r="A4" s="227"/>
      <c r="B4" s="227"/>
      <c r="C4" s="227"/>
      <c r="D4" s="227"/>
      <c r="E4" s="229"/>
      <c r="F4" s="227"/>
      <c r="G4" s="75" t="s">
        <v>9</v>
      </c>
      <c r="H4" s="75" t="s">
        <v>10</v>
      </c>
      <c r="I4" s="75" t="s">
        <v>11</v>
      </c>
      <c r="J4" s="75" t="s">
        <v>10</v>
      </c>
      <c r="K4" s="227"/>
      <c r="L4" s="195"/>
      <c r="M4" s="187"/>
      <c r="N4" s="161"/>
    </row>
    <row r="5" spans="1:14" ht="15.75">
      <c r="A5" s="140">
        <v>1</v>
      </c>
      <c r="B5" s="140">
        <v>2</v>
      </c>
      <c r="C5" s="140">
        <v>3</v>
      </c>
      <c r="D5" s="140">
        <v>4</v>
      </c>
      <c r="E5" s="140">
        <v>5</v>
      </c>
      <c r="F5" s="140">
        <v>6</v>
      </c>
      <c r="G5" s="140">
        <v>7</v>
      </c>
      <c r="H5" s="140">
        <v>8</v>
      </c>
      <c r="I5" s="140">
        <v>9</v>
      </c>
      <c r="J5" s="140">
        <v>10</v>
      </c>
      <c r="K5" s="140">
        <v>11</v>
      </c>
      <c r="L5" s="140">
        <v>12</v>
      </c>
      <c r="M5" s="140">
        <v>13</v>
      </c>
      <c r="N5" s="8"/>
    </row>
    <row r="6" spans="1:14" ht="236.25">
      <c r="A6" s="162">
        <v>1</v>
      </c>
      <c r="B6" s="155" t="s">
        <v>222</v>
      </c>
      <c r="C6" s="155" t="s">
        <v>223</v>
      </c>
      <c r="D6" s="155" t="s">
        <v>224</v>
      </c>
      <c r="E6" s="155" t="s">
        <v>225</v>
      </c>
      <c r="F6" s="156">
        <v>16854</v>
      </c>
      <c r="G6" s="155" t="s">
        <v>226</v>
      </c>
      <c r="H6" s="163">
        <v>40155</v>
      </c>
      <c r="I6" s="162"/>
      <c r="J6" s="162"/>
      <c r="K6" s="164">
        <v>100</v>
      </c>
      <c r="L6" s="165" t="s">
        <v>227</v>
      </c>
      <c r="M6" s="111" t="s">
        <v>228</v>
      </c>
      <c r="N6" s="8"/>
    </row>
    <row r="7" spans="1:14" ht="157.5">
      <c r="A7" s="162">
        <v>2</v>
      </c>
      <c r="B7" s="155" t="s">
        <v>229</v>
      </c>
      <c r="C7" s="155" t="s">
        <v>230</v>
      </c>
      <c r="D7" s="4"/>
      <c r="E7" s="155" t="s">
        <v>225</v>
      </c>
      <c r="F7" s="156">
        <v>2983</v>
      </c>
      <c r="G7" s="155" t="s">
        <v>231</v>
      </c>
      <c r="H7" s="155" t="s">
        <v>232</v>
      </c>
      <c r="I7" s="162"/>
      <c r="J7" s="162"/>
      <c r="K7" s="164">
        <v>100</v>
      </c>
      <c r="L7" s="165" t="s">
        <v>233</v>
      </c>
      <c r="M7" s="165" t="s">
        <v>234</v>
      </c>
      <c r="N7" s="8"/>
    </row>
    <row r="8" spans="1:14" s="135" customFormat="1" ht="32.25" customHeight="1">
      <c r="A8" s="227" t="s">
        <v>36</v>
      </c>
      <c r="B8" s="227"/>
      <c r="C8" s="227"/>
      <c r="D8" s="131">
        <f>COUNT(A6:A7)</f>
        <v>2</v>
      </c>
      <c r="E8" s="131"/>
      <c r="F8" s="142">
        <f>SUM(F6:F7)</f>
        <v>19837</v>
      </c>
      <c r="G8" s="75"/>
      <c r="H8" s="75"/>
      <c r="I8" s="73"/>
      <c r="J8" s="73"/>
      <c r="K8" s="166"/>
      <c r="L8" s="75"/>
      <c r="M8" s="75"/>
      <c r="N8" s="167"/>
    </row>
    <row r="9" spans="1:13" s="10" customFormat="1" ht="15.75">
      <c r="A9" s="136"/>
      <c r="B9" s="136"/>
      <c r="C9" s="136"/>
      <c r="D9" s="136"/>
      <c r="E9" s="136"/>
      <c r="F9" s="136"/>
      <c r="G9" s="136"/>
      <c r="H9" s="136"/>
      <c r="I9" s="136"/>
      <c r="J9" s="136"/>
      <c r="K9" s="136"/>
      <c r="L9" s="136"/>
      <c r="M9" s="136"/>
    </row>
    <row r="10" spans="1:13" s="10" customFormat="1" ht="15.75">
      <c r="A10" s="168"/>
      <c r="B10" s="168"/>
      <c r="C10" s="168"/>
      <c r="D10" s="168"/>
      <c r="E10" s="168"/>
      <c r="F10" s="168"/>
      <c r="G10" s="168"/>
      <c r="H10" s="168"/>
      <c r="I10" s="168"/>
      <c r="J10" s="168"/>
      <c r="K10" s="168"/>
      <c r="L10" s="168"/>
      <c r="M10" s="168"/>
    </row>
    <row r="11" spans="1:250" s="10" customFormat="1" ht="15.75">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c r="HW11" s="168"/>
      <c r="HX11" s="168"/>
      <c r="HY11" s="168"/>
      <c r="HZ11" s="168"/>
      <c r="IA11" s="168"/>
      <c r="IB11" s="168"/>
      <c r="IC11" s="168"/>
      <c r="ID11" s="168"/>
      <c r="IE11" s="168"/>
      <c r="IF11" s="168"/>
      <c r="IG11" s="168"/>
      <c r="IH11" s="168"/>
      <c r="II11" s="168"/>
      <c r="IJ11" s="168"/>
      <c r="IK11" s="168"/>
      <c r="IL11" s="168"/>
      <c r="IM11" s="168"/>
      <c r="IN11" s="168"/>
      <c r="IO11" s="168"/>
      <c r="IP11" s="168"/>
    </row>
    <row r="12" spans="1:250" s="10" customFormat="1" ht="15.75">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c r="HW12" s="168"/>
      <c r="HX12" s="168"/>
      <c r="HY12" s="168"/>
      <c r="HZ12" s="168"/>
      <c r="IA12" s="168"/>
      <c r="IB12" s="168"/>
      <c r="IC12" s="168"/>
      <c r="ID12" s="168"/>
      <c r="IE12" s="168"/>
      <c r="IF12" s="168"/>
      <c r="IG12" s="168"/>
      <c r="IH12" s="168"/>
      <c r="II12" s="168"/>
      <c r="IJ12" s="168"/>
      <c r="IK12" s="168"/>
      <c r="IL12" s="168"/>
      <c r="IM12" s="168"/>
      <c r="IN12" s="168"/>
      <c r="IO12" s="168"/>
      <c r="IP12" s="168"/>
    </row>
    <row r="13" spans="1:250" s="10" customFormat="1" ht="15.75">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68"/>
      <c r="IH13" s="168"/>
      <c r="II13" s="168"/>
      <c r="IJ13" s="168"/>
      <c r="IK13" s="168"/>
      <c r="IL13" s="168"/>
      <c r="IM13" s="168"/>
      <c r="IN13" s="168"/>
      <c r="IO13" s="168"/>
      <c r="IP13" s="168"/>
    </row>
    <row r="24" ht="15.75">
      <c r="C24" s="135"/>
    </row>
  </sheetData>
  <sheetProtection/>
  <mergeCells count="13">
    <mergeCell ref="L3:L4"/>
    <mergeCell ref="M3:M4"/>
    <mergeCell ref="A8:C8"/>
    <mergeCell ref="A1:M1"/>
    <mergeCell ref="A3:A4"/>
    <mergeCell ref="B3:B4"/>
    <mergeCell ref="C3:C4"/>
    <mergeCell ref="D3:D4"/>
    <mergeCell ref="E3:E4"/>
    <mergeCell ref="F3:F4"/>
    <mergeCell ref="G3:H3"/>
    <mergeCell ref="I3:J3"/>
    <mergeCell ref="K3:K4"/>
  </mergeCells>
  <printOptions horizontalCentered="1"/>
  <pageMargins left="0" right="0" top="0.984251968503937" bottom="0.984251968503937" header="0.5118110236220472" footer="0.5118110236220472"/>
  <pageSetup fitToHeight="0" fitToWidth="1" horizontalDpi="600" verticalDpi="600" orientation="landscape" paperSize="9" scale="80" r:id="rId1"/>
  <headerFooter alignWithMargins="0">
    <oddFooter>&amp;R&amp;P/&amp;N</oddFooter>
  </headerFooter>
</worksheet>
</file>

<file path=xl/worksheets/sheet13.xml><?xml version="1.0" encoding="utf-8"?>
<worksheet xmlns="http://schemas.openxmlformats.org/spreadsheetml/2006/main" xmlns:r="http://schemas.openxmlformats.org/officeDocument/2006/relationships">
  <sheetPr>
    <tabColor indexed="11"/>
  </sheetPr>
  <dimension ref="A1:M16"/>
  <sheetViews>
    <sheetView zoomScale="90" zoomScaleNormal="90" zoomScalePageLayoutView="0" workbookViewId="0" topLeftCell="A1">
      <selection activeCell="N7" sqref="N7"/>
    </sheetView>
  </sheetViews>
  <sheetFormatPr defaultColWidth="9.140625" defaultRowHeight="12.75"/>
  <cols>
    <col min="1" max="1" width="6.00390625" style="1" customWidth="1"/>
    <col min="2" max="2" width="11.7109375" style="1" customWidth="1"/>
    <col min="3" max="3" width="20.7109375" style="1" customWidth="1"/>
    <col min="4" max="4" width="18.28125" style="1" customWidth="1"/>
    <col min="5" max="5" width="11.421875" style="1" customWidth="1"/>
    <col min="6" max="6" width="12.8515625" style="1" customWidth="1"/>
    <col min="7" max="7" width="16.140625" style="1" customWidth="1"/>
    <col min="8" max="8" width="14.421875" style="1" customWidth="1"/>
    <col min="9" max="9" width="10.57421875" style="1" customWidth="1"/>
    <col min="10" max="10" width="10.28125" style="1" customWidth="1"/>
    <col min="11" max="11" width="9.7109375" style="1" customWidth="1"/>
    <col min="12" max="12" width="15.8515625" style="10" customWidth="1"/>
    <col min="13" max="13" width="14.57421875" style="16" customWidth="1"/>
    <col min="14" max="16384" width="9.140625" style="1" customWidth="1"/>
  </cols>
  <sheetData>
    <row r="1" spans="1:13" s="3" customFormat="1" ht="48.75" customHeight="1">
      <c r="A1" s="199" t="s">
        <v>83</v>
      </c>
      <c r="B1" s="200"/>
      <c r="C1" s="200"/>
      <c r="D1" s="200"/>
      <c r="E1" s="200"/>
      <c r="F1" s="200"/>
      <c r="G1" s="200"/>
      <c r="H1" s="200"/>
      <c r="I1" s="200"/>
      <c r="J1" s="200"/>
      <c r="K1" s="200"/>
      <c r="L1" s="200"/>
      <c r="M1" s="200"/>
    </row>
    <row r="2" s="3" customFormat="1" ht="15.75"/>
    <row r="3" spans="1:13" s="51" customFormat="1" ht="26.25" customHeight="1">
      <c r="A3" s="221" t="s">
        <v>3</v>
      </c>
      <c r="B3" s="221" t="s">
        <v>4</v>
      </c>
      <c r="C3" s="221" t="s">
        <v>5</v>
      </c>
      <c r="D3" s="221" t="s">
        <v>6</v>
      </c>
      <c r="E3" s="217" t="s">
        <v>7</v>
      </c>
      <c r="F3" s="221" t="s">
        <v>97</v>
      </c>
      <c r="G3" s="221" t="s">
        <v>31</v>
      </c>
      <c r="H3" s="221"/>
      <c r="I3" s="221" t="s">
        <v>25</v>
      </c>
      <c r="J3" s="221"/>
      <c r="K3" s="204" t="s">
        <v>32</v>
      </c>
      <c r="L3" s="204" t="s">
        <v>132</v>
      </c>
      <c r="M3" s="221" t="s">
        <v>33</v>
      </c>
    </row>
    <row r="4" spans="1:13" s="51" customFormat="1" ht="50.25" customHeight="1">
      <c r="A4" s="221"/>
      <c r="B4" s="221"/>
      <c r="C4" s="221"/>
      <c r="D4" s="221"/>
      <c r="E4" s="218"/>
      <c r="F4" s="221"/>
      <c r="G4" s="50" t="s">
        <v>9</v>
      </c>
      <c r="H4" s="50" t="s">
        <v>10</v>
      </c>
      <c r="I4" s="50" t="s">
        <v>9</v>
      </c>
      <c r="J4" s="50" t="s">
        <v>10</v>
      </c>
      <c r="K4" s="204"/>
      <c r="L4" s="204"/>
      <c r="M4" s="221"/>
    </row>
    <row r="5" spans="1:13" s="72" customFormat="1" ht="21" customHeight="1">
      <c r="A5" s="50">
        <v>1</v>
      </c>
      <c r="B5" s="50">
        <v>2</v>
      </c>
      <c r="C5" s="50">
        <v>3</v>
      </c>
      <c r="D5" s="50">
        <v>4</v>
      </c>
      <c r="E5" s="50">
        <v>5</v>
      </c>
      <c r="F5" s="50">
        <v>6</v>
      </c>
      <c r="G5" s="50">
        <v>7</v>
      </c>
      <c r="H5" s="50">
        <v>8</v>
      </c>
      <c r="I5" s="50">
        <v>9</v>
      </c>
      <c r="J5" s="50">
        <v>10</v>
      </c>
      <c r="K5" s="50">
        <v>11</v>
      </c>
      <c r="L5" s="50">
        <v>12</v>
      </c>
      <c r="M5" s="50">
        <v>13</v>
      </c>
    </row>
    <row r="6" spans="1:13" s="37" customFormat="1" ht="117" customHeight="1">
      <c r="A6" s="35">
        <v>1</v>
      </c>
      <c r="B6" s="35" t="s">
        <v>39</v>
      </c>
      <c r="C6" s="35" t="s">
        <v>93</v>
      </c>
      <c r="D6" s="35" t="s">
        <v>40</v>
      </c>
      <c r="E6" s="35" t="s">
        <v>94</v>
      </c>
      <c r="F6" s="38">
        <v>1308</v>
      </c>
      <c r="G6" s="35" t="s">
        <v>95</v>
      </c>
      <c r="H6" s="39">
        <v>40551</v>
      </c>
      <c r="J6" s="40"/>
      <c r="K6" s="35"/>
      <c r="L6" s="26" t="s">
        <v>111</v>
      </c>
      <c r="M6" s="26" t="s">
        <v>128</v>
      </c>
    </row>
    <row r="7" spans="1:13" s="154" customFormat="1" ht="67.5" customHeight="1">
      <c r="A7" s="97">
        <f>A6+1</f>
        <v>2</v>
      </c>
      <c r="B7" s="97" t="s">
        <v>138</v>
      </c>
      <c r="C7" s="97" t="s">
        <v>245</v>
      </c>
      <c r="D7" s="97" t="s">
        <v>246</v>
      </c>
      <c r="E7" s="97" t="s">
        <v>247</v>
      </c>
      <c r="F7" s="99">
        <v>24181</v>
      </c>
      <c r="G7" s="97" t="s">
        <v>248</v>
      </c>
      <c r="H7" s="100">
        <v>40049</v>
      </c>
      <c r="I7" s="97"/>
      <c r="J7" s="97"/>
      <c r="K7" s="97">
        <v>100</v>
      </c>
      <c r="L7" s="110"/>
      <c r="M7" s="179" t="s">
        <v>268</v>
      </c>
    </row>
    <row r="8" spans="1:13" s="154" customFormat="1" ht="120.75" customHeight="1">
      <c r="A8" s="97">
        <f>A7+1</f>
        <v>3</v>
      </c>
      <c r="B8" s="97" t="s">
        <v>249</v>
      </c>
      <c r="C8" s="97" t="s">
        <v>250</v>
      </c>
      <c r="D8" s="97" t="s">
        <v>251</v>
      </c>
      <c r="E8" s="97" t="s">
        <v>252</v>
      </c>
      <c r="F8" s="99">
        <v>831601</v>
      </c>
      <c r="G8" s="97" t="s">
        <v>253</v>
      </c>
      <c r="H8" s="97" t="s">
        <v>254</v>
      </c>
      <c r="I8" s="97"/>
      <c r="J8" s="97"/>
      <c r="K8" s="115"/>
      <c r="L8" s="111" t="s">
        <v>255</v>
      </c>
      <c r="M8" s="110"/>
    </row>
    <row r="9" spans="1:13" s="71" customFormat="1" ht="25.5" customHeight="1">
      <c r="A9" s="196" t="s">
        <v>36</v>
      </c>
      <c r="B9" s="197"/>
      <c r="C9" s="198"/>
      <c r="D9" s="12">
        <f>A8</f>
        <v>3</v>
      </c>
      <c r="E9" s="57"/>
      <c r="F9" s="68">
        <f>SUM(F6:F8)</f>
        <v>857090</v>
      </c>
      <c r="G9" s="58"/>
      <c r="H9" s="12"/>
      <c r="I9" s="12"/>
      <c r="J9" s="12"/>
      <c r="K9" s="12"/>
      <c r="L9" s="69"/>
      <c r="M9" s="70"/>
    </row>
    <row r="10" spans="4:7" ht="15.75">
      <c r="D10" s="15"/>
      <c r="E10" s="7"/>
      <c r="F10" s="17"/>
      <c r="G10" s="18"/>
    </row>
    <row r="11" spans="4:6" ht="15.75">
      <c r="D11" s="19"/>
      <c r="E11" s="7"/>
      <c r="F11" s="19"/>
    </row>
    <row r="12" spans="4:6" ht="15.75">
      <c r="D12" s="7"/>
      <c r="E12" s="7"/>
      <c r="F12" s="7"/>
    </row>
    <row r="16" ht="15.75">
      <c r="E16" s="20"/>
    </row>
  </sheetData>
  <sheetProtection/>
  <mergeCells count="13">
    <mergeCell ref="A1:M1"/>
    <mergeCell ref="A3:A4"/>
    <mergeCell ref="L3:L4"/>
    <mergeCell ref="G3:H3"/>
    <mergeCell ref="F3:F4"/>
    <mergeCell ref="I3:J3"/>
    <mergeCell ref="K3:K4"/>
    <mergeCell ref="C3:C4"/>
    <mergeCell ref="D3:D4"/>
    <mergeCell ref="B3:B4"/>
    <mergeCell ref="E3:E4"/>
    <mergeCell ref="A9:C9"/>
    <mergeCell ref="M3:M4"/>
  </mergeCells>
  <printOptions horizontalCentered="1"/>
  <pageMargins left="0.03937007874015748" right="0" top="0.984251968503937" bottom="0.984251968503937" header="0.5118110236220472" footer="0.5118110236220472"/>
  <pageSetup horizontalDpi="600" verticalDpi="600" orientation="landscape" paperSize="9" scale="80" r:id="rId1"/>
  <headerFooter alignWithMargins="0">
    <oddFooter>&amp;L&amp;Z&amp;F&amp;R&amp;P/&amp;N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0"/>
  <sheetViews>
    <sheetView zoomScalePageLayoutView="0" workbookViewId="0" topLeftCell="A1">
      <selection activeCell="G11" sqref="G11"/>
    </sheetView>
  </sheetViews>
  <sheetFormatPr defaultColWidth="9.140625" defaultRowHeight="12.75"/>
  <cols>
    <col min="1" max="1" width="6.140625" style="1" customWidth="1"/>
    <col min="2" max="2" width="13.421875" style="1" customWidth="1"/>
    <col min="3" max="3" width="18.00390625" style="1" customWidth="1"/>
    <col min="4" max="4" width="14.140625" style="1" customWidth="1"/>
    <col min="5" max="5" width="11.57421875" style="1" customWidth="1"/>
    <col min="6" max="6" width="9.140625" style="1" customWidth="1"/>
    <col min="7" max="7" width="14.00390625" style="1" customWidth="1"/>
    <col min="8" max="8" width="13.140625" style="1" customWidth="1"/>
    <col min="9" max="9" width="12.421875" style="1" customWidth="1"/>
    <col min="10" max="11" width="12.140625" style="123" customWidth="1"/>
    <col min="12" max="12" width="10.8515625" style="1" customWidth="1"/>
    <col min="13" max="13" width="20.00390625" style="10" customWidth="1"/>
    <col min="14" max="14" width="14.140625" style="10" customWidth="1"/>
    <col min="16" max="16" width="7.00390625" style="1" customWidth="1"/>
    <col min="17" max="16384" width="9.140625" style="1" customWidth="1"/>
  </cols>
  <sheetData>
    <row r="1" spans="1:14" s="3" customFormat="1" ht="45" customHeight="1">
      <c r="A1" s="199" t="s">
        <v>258</v>
      </c>
      <c r="B1" s="200"/>
      <c r="C1" s="200"/>
      <c r="D1" s="200"/>
      <c r="E1" s="200"/>
      <c r="F1" s="200"/>
      <c r="G1" s="200"/>
      <c r="H1" s="200"/>
      <c r="I1" s="200"/>
      <c r="J1" s="200"/>
      <c r="K1" s="200"/>
      <c r="L1" s="200"/>
      <c r="M1" s="200"/>
      <c r="N1" s="200"/>
    </row>
    <row r="2" spans="1:16" s="7" customFormat="1" ht="15.75">
      <c r="A2" s="104"/>
      <c r="B2" s="104"/>
      <c r="C2" s="104"/>
      <c r="D2" s="104"/>
      <c r="E2" s="104"/>
      <c r="F2" s="104"/>
      <c r="G2" s="104"/>
      <c r="H2" s="104"/>
      <c r="I2" s="104"/>
      <c r="J2" s="105"/>
      <c r="K2" s="105"/>
      <c r="L2" s="104"/>
      <c r="M2" s="106"/>
      <c r="N2" s="104"/>
      <c r="P2" s="104"/>
    </row>
    <row r="3" spans="1:14" s="108" customFormat="1" ht="26.25" customHeight="1">
      <c r="A3" s="191" t="s">
        <v>3</v>
      </c>
      <c r="B3" s="191" t="s">
        <v>4</v>
      </c>
      <c r="C3" s="191" t="s">
        <v>5</v>
      </c>
      <c r="D3" s="191" t="s">
        <v>6</v>
      </c>
      <c r="E3" s="192" t="s">
        <v>7</v>
      </c>
      <c r="F3" s="191" t="s">
        <v>136</v>
      </c>
      <c r="G3" s="191" t="s">
        <v>31</v>
      </c>
      <c r="H3" s="191"/>
      <c r="I3" s="191" t="s">
        <v>25</v>
      </c>
      <c r="J3" s="191"/>
      <c r="K3" s="192" t="s">
        <v>137</v>
      </c>
      <c r="L3" s="194" t="s">
        <v>32</v>
      </c>
      <c r="M3" s="195" t="s">
        <v>132</v>
      </c>
      <c r="N3" s="191" t="s">
        <v>33</v>
      </c>
    </row>
    <row r="4" spans="1:14" s="108" customFormat="1" ht="50.25" customHeight="1">
      <c r="A4" s="191"/>
      <c r="B4" s="191"/>
      <c r="C4" s="191"/>
      <c r="D4" s="191"/>
      <c r="E4" s="193"/>
      <c r="F4" s="191"/>
      <c r="G4" s="107" t="s">
        <v>9</v>
      </c>
      <c r="H4" s="107" t="s">
        <v>10</v>
      </c>
      <c r="I4" s="107" t="s">
        <v>9</v>
      </c>
      <c r="J4" s="107" t="s">
        <v>10</v>
      </c>
      <c r="K4" s="193"/>
      <c r="L4" s="194"/>
      <c r="M4" s="195"/>
      <c r="N4" s="191"/>
    </row>
    <row r="5" spans="1:14" s="3" customFormat="1" ht="15.75">
      <c r="A5" s="109">
        <v>1</v>
      </c>
      <c r="B5" s="109">
        <v>2</v>
      </c>
      <c r="C5" s="109">
        <v>3</v>
      </c>
      <c r="D5" s="109">
        <v>4</v>
      </c>
      <c r="E5" s="109">
        <v>5</v>
      </c>
      <c r="F5" s="109">
        <v>6</v>
      </c>
      <c r="G5" s="109">
        <v>7</v>
      </c>
      <c r="H5" s="109">
        <v>8</v>
      </c>
      <c r="I5" s="109">
        <v>9</v>
      </c>
      <c r="J5" s="109">
        <v>10</v>
      </c>
      <c r="K5" s="109">
        <v>11</v>
      </c>
      <c r="L5" s="109">
        <v>12</v>
      </c>
      <c r="M5" s="109">
        <v>13</v>
      </c>
      <c r="N5" s="109">
        <v>14</v>
      </c>
    </row>
    <row r="6" spans="1:16" s="112" customFormat="1" ht="47.25">
      <c r="A6" s="97">
        <v>1</v>
      </c>
      <c r="B6" s="97" t="s">
        <v>138</v>
      </c>
      <c r="C6" s="97" t="s">
        <v>139</v>
      </c>
      <c r="D6" s="97"/>
      <c r="E6" s="97" t="s">
        <v>140</v>
      </c>
      <c r="F6" s="99"/>
      <c r="G6" s="97"/>
      <c r="H6" s="97"/>
      <c r="I6" s="97"/>
      <c r="J6" s="100"/>
      <c r="K6" s="100"/>
      <c r="L6" s="97">
        <v>100</v>
      </c>
      <c r="M6" s="110"/>
      <c r="N6" s="111"/>
      <c r="P6" s="113"/>
    </row>
    <row r="7" spans="1:16" s="112" customFormat="1" ht="204.75">
      <c r="A7" s="97">
        <f>A6+1</f>
        <v>2</v>
      </c>
      <c r="B7" s="97" t="s">
        <v>141</v>
      </c>
      <c r="C7" s="97" t="s">
        <v>142</v>
      </c>
      <c r="D7" s="97" t="s">
        <v>143</v>
      </c>
      <c r="E7" s="97" t="s">
        <v>144</v>
      </c>
      <c r="F7" s="99">
        <v>12048</v>
      </c>
      <c r="G7" s="97" t="s">
        <v>145</v>
      </c>
      <c r="H7" s="97" t="s">
        <v>146</v>
      </c>
      <c r="I7" s="114"/>
      <c r="J7" s="97"/>
      <c r="K7" s="97"/>
      <c r="L7" s="115">
        <v>88</v>
      </c>
      <c r="M7" s="110" t="s">
        <v>147</v>
      </c>
      <c r="N7" s="111" t="s">
        <v>148</v>
      </c>
      <c r="P7" s="113"/>
    </row>
    <row r="8" spans="1:16" s="121" customFormat="1" ht="36" customHeight="1">
      <c r="A8" s="196" t="s">
        <v>36</v>
      </c>
      <c r="B8" s="197"/>
      <c r="C8" s="198"/>
      <c r="D8" s="57">
        <f>COUNT(A6:A7)</f>
        <v>2</v>
      </c>
      <c r="E8" s="57"/>
      <c r="F8" s="116">
        <f>SUM(F6:F7)</f>
        <v>12048</v>
      </c>
      <c r="G8" s="117"/>
      <c r="H8" s="118"/>
      <c r="I8" s="118"/>
      <c r="J8" s="119"/>
      <c r="K8" s="119"/>
      <c r="L8" s="118"/>
      <c r="M8" s="120"/>
      <c r="N8" s="120"/>
      <c r="P8" s="122"/>
    </row>
    <row r="10" ht="15.75">
      <c r="G10" s="124"/>
    </row>
  </sheetData>
  <sheetProtection/>
  <mergeCells count="14">
    <mergeCell ref="N3:N4"/>
    <mergeCell ref="A8:C8"/>
    <mergeCell ref="A1:N1"/>
    <mergeCell ref="A3:A4"/>
    <mergeCell ref="B3:B4"/>
    <mergeCell ref="C3:C4"/>
    <mergeCell ref="D3:D4"/>
    <mergeCell ref="E3:E4"/>
    <mergeCell ref="F3:F4"/>
    <mergeCell ref="G3:H3"/>
    <mergeCell ref="I3:J3"/>
    <mergeCell ref="K3:K4"/>
    <mergeCell ref="L3:L4"/>
    <mergeCell ref="M3:M4"/>
  </mergeCells>
  <printOptions horizontalCentered="1"/>
  <pageMargins left="0" right="0" top="0.984251968503937" bottom="0.984251968503937" header="0.5118110236220472" footer="0.5118110236220472"/>
  <pageSetup fitToHeight="0" fitToWidth="1" horizontalDpi="600" verticalDpi="600" orientation="landscape" paperSize="9" scale="81"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
  <sheetViews>
    <sheetView zoomScalePageLayoutView="0" workbookViewId="0" topLeftCell="A1">
      <selection activeCell="C18" sqref="C18"/>
    </sheetView>
  </sheetViews>
  <sheetFormatPr defaultColWidth="9.140625" defaultRowHeight="12.75"/>
  <cols>
    <col min="1" max="1" width="5.8515625" style="1" customWidth="1"/>
    <col min="2" max="2" width="17.7109375" style="3" customWidth="1"/>
    <col min="3" max="4" width="20.7109375" style="3" customWidth="1"/>
    <col min="5" max="5" width="11.8515625" style="1" customWidth="1"/>
    <col min="6" max="6" width="9.8515625" style="1" customWidth="1"/>
    <col min="7" max="7" width="19.28125" style="1" customWidth="1"/>
    <col min="8" max="8" width="12.140625" style="1" customWidth="1"/>
    <col min="9" max="10" width="9.8515625" style="1" customWidth="1"/>
    <col min="11" max="11" width="11.421875" style="1" customWidth="1"/>
    <col min="12" max="12" width="19.8515625" style="3" customWidth="1"/>
    <col min="13" max="13" width="13.8515625" style="3" customWidth="1"/>
    <col min="14" max="16384" width="9.140625" style="3" customWidth="1"/>
  </cols>
  <sheetData>
    <row r="1" spans="1:13" ht="49.5" customHeight="1">
      <c r="A1" s="199" t="s">
        <v>259</v>
      </c>
      <c r="B1" s="200"/>
      <c r="C1" s="200"/>
      <c r="D1" s="200"/>
      <c r="E1" s="200"/>
      <c r="F1" s="200"/>
      <c r="G1" s="200"/>
      <c r="H1" s="200"/>
      <c r="I1" s="200"/>
      <c r="J1" s="200"/>
      <c r="K1" s="200"/>
      <c r="L1" s="200"/>
      <c r="M1" s="200"/>
    </row>
    <row r="2" spans="1:11" s="8" customFormat="1" ht="15.75">
      <c r="A2" s="7"/>
      <c r="E2" s="7"/>
      <c r="F2" s="7"/>
      <c r="G2" s="7"/>
      <c r="H2" s="7"/>
      <c r="I2" s="7"/>
      <c r="J2" s="7"/>
      <c r="K2" s="7"/>
    </row>
    <row r="3" spans="1:13" s="125" customFormat="1" ht="30" customHeight="1">
      <c r="A3" s="191" t="s">
        <v>3</v>
      </c>
      <c r="B3" s="191" t="s">
        <v>4</v>
      </c>
      <c r="C3" s="191" t="s">
        <v>5</v>
      </c>
      <c r="D3" s="191" t="s">
        <v>6</v>
      </c>
      <c r="E3" s="192" t="s">
        <v>7</v>
      </c>
      <c r="F3" s="192" t="s">
        <v>8</v>
      </c>
      <c r="G3" s="191" t="s">
        <v>30</v>
      </c>
      <c r="H3" s="191"/>
      <c r="I3" s="191" t="s">
        <v>25</v>
      </c>
      <c r="J3" s="191"/>
      <c r="K3" s="194" t="s">
        <v>41</v>
      </c>
      <c r="L3" s="195" t="s">
        <v>132</v>
      </c>
      <c r="M3" s="201" t="s">
        <v>33</v>
      </c>
    </row>
    <row r="4" spans="1:13" s="125" customFormat="1" ht="15.75">
      <c r="A4" s="191"/>
      <c r="B4" s="191"/>
      <c r="C4" s="191"/>
      <c r="D4" s="191"/>
      <c r="E4" s="193"/>
      <c r="F4" s="193"/>
      <c r="G4" s="107" t="s">
        <v>9</v>
      </c>
      <c r="H4" s="107" t="s">
        <v>10</v>
      </c>
      <c r="I4" s="107" t="s">
        <v>11</v>
      </c>
      <c r="J4" s="107" t="s">
        <v>10</v>
      </c>
      <c r="K4" s="194"/>
      <c r="L4" s="195"/>
      <c r="M4" s="202"/>
    </row>
    <row r="5" spans="1:13" ht="15.75">
      <c r="A5" s="109">
        <v>1</v>
      </c>
      <c r="B5" s="109">
        <v>2</v>
      </c>
      <c r="C5" s="109">
        <v>3</v>
      </c>
      <c r="D5" s="109">
        <v>4</v>
      </c>
      <c r="E5" s="109">
        <v>5</v>
      </c>
      <c r="F5" s="109">
        <v>6</v>
      </c>
      <c r="G5" s="109">
        <v>7</v>
      </c>
      <c r="H5" s="109">
        <v>8</v>
      </c>
      <c r="I5" s="109">
        <v>9</v>
      </c>
      <c r="J5" s="109">
        <v>10</v>
      </c>
      <c r="K5" s="109">
        <v>11</v>
      </c>
      <c r="L5" s="109">
        <v>12</v>
      </c>
      <c r="M5" s="109">
        <v>13</v>
      </c>
    </row>
    <row r="6" spans="1:13" s="2" customFormat="1" ht="81" customHeight="1">
      <c r="A6" s="97">
        <v>1</v>
      </c>
      <c r="B6" s="98" t="s">
        <v>149</v>
      </c>
      <c r="C6" s="98" t="s">
        <v>150</v>
      </c>
      <c r="D6" s="98" t="s">
        <v>151</v>
      </c>
      <c r="E6" s="97">
        <v>16</v>
      </c>
      <c r="F6" s="99">
        <v>16567</v>
      </c>
      <c r="G6" s="97" t="s">
        <v>152</v>
      </c>
      <c r="H6" s="126">
        <v>40178</v>
      </c>
      <c r="I6" s="98"/>
      <c r="J6" s="126"/>
      <c r="K6" s="97">
        <v>68</v>
      </c>
      <c r="L6" s="98" t="s">
        <v>153</v>
      </c>
      <c r="M6" s="98"/>
    </row>
    <row r="7" spans="1:13" ht="24" customHeight="1">
      <c r="A7" s="203" t="s">
        <v>36</v>
      </c>
      <c r="B7" s="203"/>
      <c r="C7" s="203"/>
      <c r="D7" s="57">
        <f>COUNT(A6)</f>
        <v>1</v>
      </c>
      <c r="E7" s="57"/>
      <c r="F7" s="58">
        <v>16567</v>
      </c>
      <c r="G7" s="5"/>
      <c r="H7" s="5"/>
      <c r="I7" s="5"/>
      <c r="J7" s="5"/>
      <c r="K7" s="5"/>
      <c r="L7" s="4"/>
      <c r="M7" s="4"/>
    </row>
  </sheetData>
  <sheetProtection/>
  <mergeCells count="13">
    <mergeCell ref="L3:L4"/>
    <mergeCell ref="M3:M4"/>
    <mergeCell ref="A7:C7"/>
    <mergeCell ref="A1:M1"/>
    <mergeCell ref="A3:A4"/>
    <mergeCell ref="B3:B4"/>
    <mergeCell ref="C3:C4"/>
    <mergeCell ref="D3:D4"/>
    <mergeCell ref="E3:E4"/>
    <mergeCell ref="F3:F4"/>
    <mergeCell ref="G3:H3"/>
    <mergeCell ref="I3:J3"/>
    <mergeCell ref="K3:K4"/>
  </mergeCells>
  <printOptions horizontalCentered="1"/>
  <pageMargins left="0" right="0" top="0.984251968503937" bottom="0.984251968503937" header="0.5118110236220472" footer="0.5118110236220472"/>
  <pageSetup fitToHeight="0" fitToWidth="1" horizontalDpi="600" verticalDpi="600" orientation="landscape" paperSize="9" scale="80"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tabColor indexed="16"/>
  </sheetPr>
  <dimension ref="A1:M8"/>
  <sheetViews>
    <sheetView zoomScale="90" zoomScaleNormal="90" zoomScalePageLayoutView="0" workbookViewId="0" topLeftCell="A1">
      <selection activeCell="F17" sqref="F17"/>
    </sheetView>
  </sheetViews>
  <sheetFormatPr defaultColWidth="9.140625" defaultRowHeight="12.75"/>
  <cols>
    <col min="1" max="1" width="6.421875" style="43" customWidth="1"/>
    <col min="2" max="2" width="16.140625" style="11" customWidth="1"/>
    <col min="3" max="4" width="20.7109375" style="46" customWidth="1"/>
    <col min="5" max="5" width="10.8515625" style="43" customWidth="1"/>
    <col min="6" max="6" width="12.00390625" style="43" customWidth="1"/>
    <col min="7" max="7" width="16.140625" style="43" customWidth="1"/>
    <col min="8" max="8" width="12.28125" style="43" customWidth="1"/>
    <col min="9" max="9" width="7.140625" style="43" customWidth="1"/>
    <col min="10" max="10" width="9.140625" style="43" customWidth="1"/>
    <col min="11" max="11" width="11.8515625" style="43" customWidth="1"/>
    <col min="12" max="12" width="19.8515625" style="11" customWidth="1"/>
    <col min="13" max="13" width="17.7109375" style="11" customWidth="1"/>
    <col min="14" max="16384" width="9.140625" style="11" customWidth="1"/>
  </cols>
  <sheetData>
    <row r="1" spans="1:13" ht="45" customHeight="1">
      <c r="A1" s="212" t="s">
        <v>81</v>
      </c>
      <c r="B1" s="213"/>
      <c r="C1" s="213"/>
      <c r="D1" s="213"/>
      <c r="E1" s="213"/>
      <c r="F1" s="213"/>
      <c r="G1" s="213"/>
      <c r="H1" s="213"/>
      <c r="I1" s="213"/>
      <c r="J1" s="213"/>
      <c r="K1" s="213"/>
      <c r="L1" s="213"/>
      <c r="M1" s="213"/>
    </row>
    <row r="2" spans="1:11" ht="21.75" customHeight="1">
      <c r="A2" s="11"/>
      <c r="C2" s="11"/>
      <c r="D2" s="11"/>
      <c r="E2" s="11"/>
      <c r="F2" s="11"/>
      <c r="G2" s="11"/>
      <c r="H2" s="11"/>
      <c r="I2" s="11"/>
      <c r="J2" s="11"/>
      <c r="K2" s="11"/>
    </row>
    <row r="3" spans="1:13" s="47" customFormat="1" ht="36.75" customHeight="1">
      <c r="A3" s="204" t="s">
        <v>3</v>
      </c>
      <c r="B3" s="204" t="s">
        <v>4</v>
      </c>
      <c r="C3" s="204" t="s">
        <v>5</v>
      </c>
      <c r="D3" s="204" t="s">
        <v>6</v>
      </c>
      <c r="E3" s="207" t="s">
        <v>7</v>
      </c>
      <c r="F3" s="204" t="s">
        <v>8</v>
      </c>
      <c r="G3" s="204" t="s">
        <v>29</v>
      </c>
      <c r="H3" s="204"/>
      <c r="I3" s="204" t="s">
        <v>25</v>
      </c>
      <c r="J3" s="204"/>
      <c r="K3" s="204" t="s">
        <v>37</v>
      </c>
      <c r="L3" s="204" t="s">
        <v>132</v>
      </c>
      <c r="M3" s="205" t="s">
        <v>33</v>
      </c>
    </row>
    <row r="4" spans="1:13" s="47" customFormat="1" ht="39.75" customHeight="1">
      <c r="A4" s="204"/>
      <c r="B4" s="204"/>
      <c r="C4" s="204"/>
      <c r="D4" s="204"/>
      <c r="E4" s="208"/>
      <c r="F4" s="204"/>
      <c r="G4" s="44" t="s">
        <v>9</v>
      </c>
      <c r="H4" s="44" t="s">
        <v>10</v>
      </c>
      <c r="I4" s="44" t="s">
        <v>11</v>
      </c>
      <c r="J4" s="44" t="s">
        <v>10</v>
      </c>
      <c r="K4" s="204"/>
      <c r="L4" s="204"/>
      <c r="M4" s="206"/>
    </row>
    <row r="5" spans="1:13" s="48" customFormat="1" ht="15.75" customHeight="1">
      <c r="A5" s="44">
        <v>1</v>
      </c>
      <c r="B5" s="44">
        <v>2</v>
      </c>
      <c r="C5" s="44">
        <v>3</v>
      </c>
      <c r="D5" s="44">
        <v>4</v>
      </c>
      <c r="E5" s="44">
        <v>5</v>
      </c>
      <c r="F5" s="44">
        <v>6</v>
      </c>
      <c r="G5" s="44">
        <v>7</v>
      </c>
      <c r="H5" s="44">
        <v>8</v>
      </c>
      <c r="I5" s="44">
        <v>9</v>
      </c>
      <c r="J5" s="44">
        <v>10</v>
      </c>
      <c r="K5" s="44">
        <v>11</v>
      </c>
      <c r="L5" s="44">
        <v>12</v>
      </c>
      <c r="M5" s="44">
        <v>13</v>
      </c>
    </row>
    <row r="6" spans="1:13" s="47" customFormat="1" ht="103.5" customHeight="1">
      <c r="A6" s="26">
        <v>1</v>
      </c>
      <c r="B6" s="26" t="s">
        <v>34</v>
      </c>
      <c r="C6" s="26" t="s">
        <v>13</v>
      </c>
      <c r="D6" s="26" t="s">
        <v>15</v>
      </c>
      <c r="E6" s="26" t="s">
        <v>1</v>
      </c>
      <c r="F6" s="27">
        <v>43213</v>
      </c>
      <c r="G6" s="26" t="s">
        <v>17</v>
      </c>
      <c r="H6" s="26" t="s">
        <v>19</v>
      </c>
      <c r="I6" s="26"/>
      <c r="J6" s="26"/>
      <c r="K6" s="49">
        <v>43</v>
      </c>
      <c r="L6" s="26" t="s">
        <v>27</v>
      </c>
      <c r="M6" s="26" t="s">
        <v>126</v>
      </c>
    </row>
    <row r="7" spans="1:13" s="47" customFormat="1" ht="89.25">
      <c r="A7" s="26">
        <v>2</v>
      </c>
      <c r="B7" s="26" t="s">
        <v>35</v>
      </c>
      <c r="C7" s="26" t="s">
        <v>14</v>
      </c>
      <c r="D7" s="26" t="s">
        <v>16</v>
      </c>
      <c r="E7" s="26" t="s">
        <v>0</v>
      </c>
      <c r="F7" s="27">
        <v>2473</v>
      </c>
      <c r="G7" s="26" t="s">
        <v>18</v>
      </c>
      <c r="H7" s="26" t="s">
        <v>20</v>
      </c>
      <c r="I7" s="26"/>
      <c r="J7" s="26"/>
      <c r="K7" s="49">
        <v>0</v>
      </c>
      <c r="L7" s="26" t="s">
        <v>28</v>
      </c>
      <c r="M7" s="26" t="s">
        <v>125</v>
      </c>
    </row>
    <row r="8" spans="1:13" ht="24.75" customHeight="1">
      <c r="A8" s="209" t="s">
        <v>36</v>
      </c>
      <c r="B8" s="210"/>
      <c r="C8" s="211"/>
      <c r="D8" s="103">
        <f>COUNT(A6:A7)</f>
        <v>2</v>
      </c>
      <c r="E8" s="103"/>
      <c r="F8" s="45">
        <f>SUM(F6:F7)</f>
        <v>45686</v>
      </c>
      <c r="G8" s="13"/>
      <c r="H8" s="13"/>
      <c r="I8" s="13"/>
      <c r="J8" s="13"/>
      <c r="K8" s="13"/>
      <c r="L8" s="23"/>
      <c r="M8" s="23"/>
    </row>
  </sheetData>
  <sheetProtection/>
  <mergeCells count="13">
    <mergeCell ref="A8:C8"/>
    <mergeCell ref="A1:M1"/>
    <mergeCell ref="I3:J3"/>
    <mergeCell ref="K3:K4"/>
    <mergeCell ref="A3:A4"/>
    <mergeCell ref="B3:B4"/>
    <mergeCell ref="C3:C4"/>
    <mergeCell ref="D3:D4"/>
    <mergeCell ref="F3:F4"/>
    <mergeCell ref="G3:H3"/>
    <mergeCell ref="L3:L4"/>
    <mergeCell ref="M3:M4"/>
    <mergeCell ref="E3:E4"/>
  </mergeCells>
  <printOptions horizontalCentered="1"/>
  <pageMargins left="0" right="0" top="0.7480314960629921" bottom="0.4724409448818898" header="0.15748031496062992" footer="0.15748031496062992"/>
  <pageSetup horizontalDpi="600" verticalDpi="600" orientation="landscape" paperSize="9" scale="80" r:id="rId1"/>
  <headerFooter alignWithMargins="0">
    <oddFooter>&amp;L&amp;Z&amp;F&amp;R&amp;P/&amp;N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8"/>
  <sheetViews>
    <sheetView zoomScalePageLayoutView="0" workbookViewId="0" topLeftCell="A1">
      <selection activeCell="C13" sqref="C13"/>
    </sheetView>
  </sheetViews>
  <sheetFormatPr defaultColWidth="9.140625" defaultRowHeight="12.75"/>
  <cols>
    <col min="1" max="1" width="6.140625" style="3" customWidth="1"/>
    <col min="2" max="2" width="13.140625" style="3" customWidth="1"/>
    <col min="3" max="4" width="20.7109375" style="3" customWidth="1"/>
    <col min="5" max="5" width="11.140625" style="3" customWidth="1"/>
    <col min="6" max="6" width="10.421875" style="3" customWidth="1"/>
    <col min="7" max="7" width="13.140625" style="3" customWidth="1"/>
    <col min="8" max="8" width="12.57421875" style="3" customWidth="1"/>
    <col min="9" max="9" width="9.421875" style="3" customWidth="1"/>
    <col min="10" max="10" width="10.421875" style="3" customWidth="1"/>
    <col min="11" max="11" width="11.140625" style="3" customWidth="1"/>
    <col min="12" max="12" width="25.00390625" style="3" customWidth="1"/>
    <col min="13" max="13" width="17.140625" style="3" customWidth="1"/>
    <col min="14" max="16384" width="9.140625" style="3" customWidth="1"/>
  </cols>
  <sheetData>
    <row r="1" spans="1:13" ht="49.5" customHeight="1">
      <c r="A1" s="199" t="s">
        <v>260</v>
      </c>
      <c r="B1" s="200"/>
      <c r="C1" s="200"/>
      <c r="D1" s="200"/>
      <c r="E1" s="200"/>
      <c r="F1" s="200"/>
      <c r="G1" s="200"/>
      <c r="H1" s="200"/>
      <c r="I1" s="200"/>
      <c r="J1" s="200"/>
      <c r="K1" s="200"/>
      <c r="L1" s="200"/>
      <c r="M1" s="200"/>
    </row>
    <row r="2" spans="1:13" ht="15.75">
      <c r="A2" s="216"/>
      <c r="B2" s="216"/>
      <c r="C2" s="216"/>
      <c r="D2" s="216"/>
      <c r="E2" s="216"/>
      <c r="F2" s="216"/>
      <c r="G2" s="216"/>
      <c r="H2" s="216"/>
      <c r="I2" s="216"/>
      <c r="J2" s="216"/>
      <c r="K2" s="216"/>
      <c r="L2" s="216"/>
      <c r="M2" s="216"/>
    </row>
    <row r="3" spans="1:13" s="108" customFormat="1" ht="26.25" customHeight="1">
      <c r="A3" s="191" t="s">
        <v>3</v>
      </c>
      <c r="B3" s="191" t="s">
        <v>4</v>
      </c>
      <c r="C3" s="191" t="s">
        <v>5</v>
      </c>
      <c r="D3" s="191" t="s">
        <v>6</v>
      </c>
      <c r="E3" s="192" t="s">
        <v>7</v>
      </c>
      <c r="F3" s="191" t="s">
        <v>136</v>
      </c>
      <c r="G3" s="191" t="s">
        <v>31</v>
      </c>
      <c r="H3" s="191"/>
      <c r="I3" s="191" t="s">
        <v>25</v>
      </c>
      <c r="J3" s="191"/>
      <c r="K3" s="194" t="s">
        <v>32</v>
      </c>
      <c r="L3" s="195" t="s">
        <v>132</v>
      </c>
      <c r="M3" s="191" t="s">
        <v>33</v>
      </c>
    </row>
    <row r="4" spans="1:13" s="108" customFormat="1" ht="50.25" customHeight="1">
      <c r="A4" s="191"/>
      <c r="B4" s="191"/>
      <c r="C4" s="191"/>
      <c r="D4" s="191"/>
      <c r="E4" s="193"/>
      <c r="F4" s="191"/>
      <c r="G4" s="107" t="s">
        <v>9</v>
      </c>
      <c r="H4" s="107" t="s">
        <v>10</v>
      </c>
      <c r="I4" s="107" t="s">
        <v>9</v>
      </c>
      <c r="J4" s="107" t="s">
        <v>10</v>
      </c>
      <c r="K4" s="194"/>
      <c r="L4" s="195"/>
      <c r="M4" s="191"/>
    </row>
    <row r="5" spans="1:13" ht="15" customHeight="1">
      <c r="A5" s="109">
        <v>1</v>
      </c>
      <c r="B5" s="109">
        <v>2</v>
      </c>
      <c r="C5" s="109">
        <v>3</v>
      </c>
      <c r="D5" s="109">
        <v>4</v>
      </c>
      <c r="E5" s="109">
        <v>5</v>
      </c>
      <c r="F5" s="109">
        <v>6</v>
      </c>
      <c r="G5" s="109">
        <v>7</v>
      </c>
      <c r="H5" s="109">
        <v>8</v>
      </c>
      <c r="I5" s="109">
        <v>9</v>
      </c>
      <c r="J5" s="109">
        <v>10</v>
      </c>
      <c r="K5" s="109">
        <v>11</v>
      </c>
      <c r="L5" s="109">
        <v>12</v>
      </c>
      <c r="M5" s="109">
        <v>13</v>
      </c>
    </row>
    <row r="6" spans="1:13" s="11" customFormat="1" ht="89.25" customHeight="1">
      <c r="A6" s="127">
        <v>1</v>
      </c>
      <c r="B6" s="115" t="s">
        <v>154</v>
      </c>
      <c r="C6" s="115" t="s">
        <v>155</v>
      </c>
      <c r="D6" s="115" t="s">
        <v>156</v>
      </c>
      <c r="E6" s="115" t="s">
        <v>157</v>
      </c>
      <c r="F6" s="128">
        <v>3657</v>
      </c>
      <c r="G6" s="115" t="s">
        <v>158</v>
      </c>
      <c r="H6" s="115" t="s">
        <v>159</v>
      </c>
      <c r="I6" s="129"/>
      <c r="J6" s="129"/>
      <c r="K6" s="129">
        <v>100</v>
      </c>
      <c r="L6" s="130" t="s">
        <v>160</v>
      </c>
      <c r="M6" s="130" t="s">
        <v>161</v>
      </c>
    </row>
    <row r="7" spans="1:13" s="135" customFormat="1" ht="24" customHeight="1">
      <c r="A7" s="190" t="s">
        <v>36</v>
      </c>
      <c r="B7" s="214"/>
      <c r="C7" s="215"/>
      <c r="D7" s="131">
        <f>A6</f>
        <v>1</v>
      </c>
      <c r="E7" s="131"/>
      <c r="F7" s="132">
        <f>SUM(F6:F6)</f>
        <v>3657</v>
      </c>
      <c r="G7" s="75"/>
      <c r="H7" s="107"/>
      <c r="I7" s="12"/>
      <c r="J7" s="12"/>
      <c r="K7" s="12"/>
      <c r="L7" s="133"/>
      <c r="M7" s="134"/>
    </row>
    <row r="8" spans="1:13" s="10" customFormat="1" ht="15.75">
      <c r="A8" s="136"/>
      <c r="B8" s="136"/>
      <c r="C8" s="136"/>
      <c r="D8" s="136"/>
      <c r="E8" s="136"/>
      <c r="F8" s="136"/>
      <c r="G8" s="136"/>
      <c r="H8" s="136"/>
      <c r="I8" s="136"/>
      <c r="J8" s="136"/>
      <c r="K8" s="136"/>
      <c r="L8" s="136"/>
      <c r="M8" s="136"/>
    </row>
  </sheetData>
  <sheetProtection/>
  <mergeCells count="14">
    <mergeCell ref="M3:M4"/>
    <mergeCell ref="A7:C7"/>
    <mergeCell ref="A1:M1"/>
    <mergeCell ref="A2:M2"/>
    <mergeCell ref="A3:A4"/>
    <mergeCell ref="B3:B4"/>
    <mergeCell ref="C3:C4"/>
    <mergeCell ref="D3:D4"/>
    <mergeCell ref="E3:E4"/>
    <mergeCell ref="F3:F4"/>
    <mergeCell ref="G3:H3"/>
    <mergeCell ref="I3:J3"/>
    <mergeCell ref="K3:K4"/>
    <mergeCell ref="L3:L4"/>
  </mergeCells>
  <printOptions horizontalCentered="1"/>
  <pageMargins left="0" right="0" top="0.984251968503937" bottom="0.984251968503937" header="0.5118110236220472" footer="0.5118110236220472"/>
  <pageSetup fitToHeight="0" fitToWidth="1" horizontalDpi="600" verticalDpi="600" orientation="landscape" paperSize="9" scale="81"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sheetPr>
    <tabColor indexed="60"/>
  </sheetPr>
  <dimension ref="A1:M8"/>
  <sheetViews>
    <sheetView zoomScale="90" zoomScaleNormal="90" zoomScalePageLayoutView="0" workbookViewId="0" topLeftCell="A1">
      <selection activeCell="L3" sqref="L3:L4"/>
    </sheetView>
  </sheetViews>
  <sheetFormatPr defaultColWidth="9.140625" defaultRowHeight="12.75"/>
  <cols>
    <col min="1" max="1" width="6.28125" style="1" customWidth="1"/>
    <col min="2" max="2" width="10.28125" style="3" bestFit="1" customWidth="1"/>
    <col min="3" max="4" width="20.7109375" style="3" customWidth="1"/>
    <col min="5" max="5" width="12.00390625" style="1" customWidth="1"/>
    <col min="6" max="6" width="10.00390625" style="1" customWidth="1"/>
    <col min="7" max="7" width="18.7109375" style="1" bestFit="1" customWidth="1"/>
    <col min="8" max="8" width="9.8515625" style="1" bestFit="1" customWidth="1"/>
    <col min="9" max="10" width="9.8515625" style="1" customWidth="1"/>
    <col min="11" max="11" width="11.28125" style="1" customWidth="1"/>
    <col min="12" max="12" width="23.7109375" style="3" customWidth="1"/>
    <col min="13" max="13" width="16.140625" style="3" customWidth="1"/>
    <col min="14" max="16384" width="9.140625" style="3" customWidth="1"/>
  </cols>
  <sheetData>
    <row r="1" spans="1:13" ht="45" customHeight="1">
      <c r="A1" s="199" t="s">
        <v>85</v>
      </c>
      <c r="B1" s="200"/>
      <c r="C1" s="200"/>
      <c r="D1" s="200"/>
      <c r="E1" s="200"/>
      <c r="F1" s="200"/>
      <c r="G1" s="200"/>
      <c r="H1" s="200"/>
      <c r="I1" s="200"/>
      <c r="J1" s="200"/>
      <c r="K1" s="200"/>
      <c r="L1" s="200"/>
      <c r="M1" s="200"/>
    </row>
    <row r="2" spans="1:11" s="8" customFormat="1" ht="15.75">
      <c r="A2" s="7"/>
      <c r="E2" s="7"/>
      <c r="F2" s="7"/>
      <c r="G2" s="7"/>
      <c r="H2" s="7"/>
      <c r="I2" s="7"/>
      <c r="J2" s="7"/>
      <c r="K2" s="7"/>
    </row>
    <row r="3" spans="1:13" s="55" customFormat="1" ht="30" customHeight="1">
      <c r="A3" s="221" t="s">
        <v>3</v>
      </c>
      <c r="B3" s="221" t="s">
        <v>4</v>
      </c>
      <c r="C3" s="221" t="s">
        <v>5</v>
      </c>
      <c r="D3" s="221" t="s">
        <v>6</v>
      </c>
      <c r="E3" s="217" t="s">
        <v>7</v>
      </c>
      <c r="F3" s="217" t="s">
        <v>8</v>
      </c>
      <c r="G3" s="221" t="s">
        <v>30</v>
      </c>
      <c r="H3" s="221"/>
      <c r="I3" s="221" t="s">
        <v>25</v>
      </c>
      <c r="J3" s="221"/>
      <c r="K3" s="204" t="s">
        <v>42</v>
      </c>
      <c r="L3" s="204"/>
      <c r="M3" s="219" t="s">
        <v>33</v>
      </c>
    </row>
    <row r="4" spans="1:13" s="55" customFormat="1" ht="48.75" customHeight="1">
      <c r="A4" s="221"/>
      <c r="B4" s="221"/>
      <c r="C4" s="221"/>
      <c r="D4" s="221"/>
      <c r="E4" s="218"/>
      <c r="F4" s="218"/>
      <c r="G4" s="50" t="s">
        <v>9</v>
      </c>
      <c r="H4" s="50" t="s">
        <v>10</v>
      </c>
      <c r="I4" s="50" t="s">
        <v>11</v>
      </c>
      <c r="J4" s="50" t="s">
        <v>10</v>
      </c>
      <c r="K4" s="204"/>
      <c r="L4" s="204"/>
      <c r="M4" s="220"/>
    </row>
    <row r="5" spans="1:13" s="53" customFormat="1" ht="12.75">
      <c r="A5" s="52">
        <v>1</v>
      </c>
      <c r="B5" s="52">
        <v>2</v>
      </c>
      <c r="C5" s="52">
        <v>3</v>
      </c>
      <c r="D5" s="52">
        <v>4</v>
      </c>
      <c r="E5" s="52">
        <v>5</v>
      </c>
      <c r="F5" s="52">
        <v>6</v>
      </c>
      <c r="G5" s="52">
        <v>7</v>
      </c>
      <c r="H5" s="52">
        <v>8</v>
      </c>
      <c r="I5" s="52">
        <v>9</v>
      </c>
      <c r="J5" s="52">
        <v>10</v>
      </c>
      <c r="K5" s="52">
        <v>11</v>
      </c>
      <c r="L5" s="52">
        <v>12</v>
      </c>
      <c r="M5" s="52">
        <v>13</v>
      </c>
    </row>
    <row r="6" spans="1:13" s="56" customFormat="1" ht="99.75" customHeight="1">
      <c r="A6" s="35">
        <v>1</v>
      </c>
      <c r="B6" s="41" t="s">
        <v>43</v>
      </c>
      <c r="C6" s="41" t="s">
        <v>44</v>
      </c>
      <c r="D6" s="41" t="s">
        <v>45</v>
      </c>
      <c r="E6" s="35" t="s">
        <v>96</v>
      </c>
      <c r="F6" s="38">
        <v>3238</v>
      </c>
      <c r="G6" s="35" t="s">
        <v>46</v>
      </c>
      <c r="H6" s="39">
        <v>40249</v>
      </c>
      <c r="I6" s="39"/>
      <c r="J6" s="42"/>
      <c r="K6" s="42">
        <v>100</v>
      </c>
      <c r="L6" s="26" t="s">
        <v>131</v>
      </c>
      <c r="M6" s="41" t="s">
        <v>124</v>
      </c>
    </row>
    <row r="7" spans="1:13" s="56" customFormat="1" ht="142.5" customHeight="1">
      <c r="A7" s="35">
        <v>2</v>
      </c>
      <c r="B7" s="41" t="s">
        <v>105</v>
      </c>
      <c r="C7" s="41" t="s">
        <v>104</v>
      </c>
      <c r="D7" s="41" t="s">
        <v>103</v>
      </c>
      <c r="E7" s="35" t="s">
        <v>102</v>
      </c>
      <c r="F7" s="38">
        <v>4681</v>
      </c>
      <c r="G7" s="35" t="s">
        <v>101</v>
      </c>
      <c r="H7" s="39">
        <v>40528</v>
      </c>
      <c r="I7" s="39"/>
      <c r="J7" s="42"/>
      <c r="K7" s="42">
        <v>100</v>
      </c>
      <c r="L7" s="41" t="s">
        <v>130</v>
      </c>
      <c r="M7" s="41" t="s">
        <v>129</v>
      </c>
    </row>
    <row r="8" spans="1:13" s="61" customFormat="1" ht="25.5" customHeight="1">
      <c r="A8" s="196" t="s">
        <v>36</v>
      </c>
      <c r="B8" s="197"/>
      <c r="C8" s="198"/>
      <c r="D8" s="57">
        <f>COUNT(A6:A7)</f>
        <v>2</v>
      </c>
      <c r="E8" s="57"/>
      <c r="F8" s="58">
        <f>SUM(F6:F7)</f>
        <v>7919</v>
      </c>
      <c r="G8" s="59"/>
      <c r="H8" s="59"/>
      <c r="I8" s="59"/>
      <c r="J8" s="59"/>
      <c r="K8" s="59"/>
      <c r="L8" s="60"/>
      <c r="M8" s="60"/>
    </row>
  </sheetData>
  <sheetProtection/>
  <mergeCells count="13">
    <mergeCell ref="A8:C8"/>
    <mergeCell ref="A1:M1"/>
    <mergeCell ref="A3:A4"/>
    <mergeCell ref="B3:B4"/>
    <mergeCell ref="C3:C4"/>
    <mergeCell ref="D3:D4"/>
    <mergeCell ref="E3:E4"/>
    <mergeCell ref="F3:F4"/>
    <mergeCell ref="M3:M4"/>
    <mergeCell ref="I3:J3"/>
    <mergeCell ref="K3:K4"/>
    <mergeCell ref="L3:L4"/>
    <mergeCell ref="G3:H3"/>
  </mergeCells>
  <printOptions horizontalCentered="1"/>
  <pageMargins left="0" right="0.03937007874015748" top="0.984251968503937" bottom="0.984251968503937" header="0.5118110236220472" footer="0.5118110236220472"/>
  <pageSetup horizontalDpi="600" verticalDpi="600" orientation="landscape" paperSize="9" scale="80" r:id="rId1"/>
  <headerFooter alignWithMargins="0">
    <oddFooter>&amp;L&amp;Z&amp;F&amp;R&amp;P/&amp;N</oddFooter>
  </headerFooter>
</worksheet>
</file>

<file path=xl/worksheets/sheet7.xml><?xml version="1.0" encoding="utf-8"?>
<worksheet xmlns="http://schemas.openxmlformats.org/spreadsheetml/2006/main" xmlns:r="http://schemas.openxmlformats.org/officeDocument/2006/relationships">
  <sheetPr>
    <tabColor indexed="53"/>
  </sheetPr>
  <dimension ref="A1:N9"/>
  <sheetViews>
    <sheetView zoomScale="90" zoomScaleNormal="90" zoomScalePageLayoutView="0" workbookViewId="0" topLeftCell="A1">
      <selection activeCell="F7" sqref="F7"/>
    </sheetView>
  </sheetViews>
  <sheetFormatPr defaultColWidth="9.140625" defaultRowHeight="12.75"/>
  <cols>
    <col min="1" max="1" width="6.00390625" style="1" customWidth="1"/>
    <col min="2" max="2" width="10.8515625" style="3" customWidth="1"/>
    <col min="3" max="4" width="20.7109375" style="2" customWidth="1"/>
    <col min="5" max="5" width="10.8515625" style="1" customWidth="1"/>
    <col min="6" max="6" width="11.28125" style="1" customWidth="1"/>
    <col min="7" max="7" width="16.8515625" style="1" customWidth="1"/>
    <col min="8" max="8" width="11.8515625" style="1" customWidth="1"/>
    <col min="9" max="9" width="20.28125" style="1" customWidth="1"/>
    <col min="10" max="10" width="12.7109375" style="1" customWidth="1"/>
    <col min="11" max="11" width="9.00390625" style="1" customWidth="1"/>
    <col min="12" max="12" width="11.28125" style="3" customWidth="1"/>
    <col min="13" max="13" width="18.7109375" style="3" customWidth="1"/>
    <col min="14" max="16384" width="9.140625" style="3" customWidth="1"/>
  </cols>
  <sheetData>
    <row r="1" spans="1:13" ht="45" customHeight="1">
      <c r="A1" s="199" t="s">
        <v>82</v>
      </c>
      <c r="B1" s="200"/>
      <c r="C1" s="200"/>
      <c r="D1" s="200"/>
      <c r="E1" s="200"/>
      <c r="F1" s="200"/>
      <c r="G1" s="200"/>
      <c r="H1" s="200"/>
      <c r="I1" s="200"/>
      <c r="J1" s="200"/>
      <c r="K1" s="200"/>
      <c r="L1" s="200"/>
      <c r="M1" s="200"/>
    </row>
    <row r="2" spans="1:11" s="8" customFormat="1" ht="15.75">
      <c r="A2" s="7"/>
      <c r="C2" s="9"/>
      <c r="D2" s="9"/>
      <c r="E2" s="7"/>
      <c r="F2" s="7"/>
      <c r="G2" s="7"/>
      <c r="H2" s="7"/>
      <c r="I2" s="7"/>
      <c r="J2" s="7"/>
      <c r="K2" s="7"/>
    </row>
    <row r="3" spans="1:13" s="55" customFormat="1" ht="30" customHeight="1">
      <c r="A3" s="221" t="s">
        <v>3</v>
      </c>
      <c r="B3" s="221" t="s">
        <v>4</v>
      </c>
      <c r="C3" s="221" t="s">
        <v>5</v>
      </c>
      <c r="D3" s="221" t="s">
        <v>6</v>
      </c>
      <c r="E3" s="222" t="s">
        <v>7</v>
      </c>
      <c r="F3" s="221" t="s">
        <v>8</v>
      </c>
      <c r="G3" s="221" t="s">
        <v>30</v>
      </c>
      <c r="H3" s="221"/>
      <c r="I3" s="221" t="s">
        <v>25</v>
      </c>
      <c r="J3" s="221"/>
      <c r="K3" s="204" t="s">
        <v>38</v>
      </c>
      <c r="L3" s="204" t="s">
        <v>132</v>
      </c>
      <c r="M3" s="219" t="s">
        <v>33</v>
      </c>
    </row>
    <row r="4" spans="1:13" s="55" customFormat="1" ht="36.75" customHeight="1">
      <c r="A4" s="221"/>
      <c r="B4" s="221"/>
      <c r="C4" s="221"/>
      <c r="D4" s="221"/>
      <c r="E4" s="223"/>
      <c r="F4" s="221"/>
      <c r="G4" s="50" t="s">
        <v>9</v>
      </c>
      <c r="H4" s="50" t="s">
        <v>10</v>
      </c>
      <c r="I4" s="50" t="s">
        <v>11</v>
      </c>
      <c r="J4" s="50" t="s">
        <v>10</v>
      </c>
      <c r="K4" s="204"/>
      <c r="L4" s="204"/>
      <c r="M4" s="220"/>
    </row>
    <row r="5" spans="1:13" s="63" customFormat="1" ht="12.75">
      <c r="A5" s="62">
        <v>1</v>
      </c>
      <c r="B5" s="62">
        <v>2</v>
      </c>
      <c r="C5" s="62">
        <v>3</v>
      </c>
      <c r="D5" s="62">
        <v>4</v>
      </c>
      <c r="E5" s="62">
        <v>5</v>
      </c>
      <c r="F5" s="62">
        <v>6</v>
      </c>
      <c r="G5" s="62">
        <v>7</v>
      </c>
      <c r="H5" s="62">
        <v>8</v>
      </c>
      <c r="I5" s="62">
        <v>9</v>
      </c>
      <c r="J5" s="62">
        <v>10</v>
      </c>
      <c r="K5" s="62">
        <v>11</v>
      </c>
      <c r="L5" s="62">
        <v>12</v>
      </c>
      <c r="M5" s="62">
        <v>13</v>
      </c>
    </row>
    <row r="6" spans="1:13" s="55" customFormat="1" ht="93.75" customHeight="1">
      <c r="A6" s="35">
        <v>1</v>
      </c>
      <c r="B6" s="35" t="s">
        <v>12</v>
      </c>
      <c r="C6" s="35" t="s">
        <v>21</v>
      </c>
      <c r="D6" s="35" t="s">
        <v>22</v>
      </c>
      <c r="E6" s="35" t="s">
        <v>2</v>
      </c>
      <c r="F6" s="38">
        <v>21566</v>
      </c>
      <c r="G6" s="35" t="s">
        <v>23</v>
      </c>
      <c r="H6" s="35" t="s">
        <v>24</v>
      </c>
      <c r="I6" s="35" t="s">
        <v>26</v>
      </c>
      <c r="J6" s="39">
        <v>40854</v>
      </c>
      <c r="K6" s="64">
        <v>0</v>
      </c>
      <c r="L6" s="35"/>
      <c r="M6" s="26" t="s">
        <v>127</v>
      </c>
    </row>
    <row r="7" spans="1:14" ht="248.25" customHeight="1">
      <c r="A7" s="35">
        <f>A6+1</f>
        <v>2</v>
      </c>
      <c r="B7" s="35" t="s">
        <v>162</v>
      </c>
      <c r="C7" s="35" t="s">
        <v>163</v>
      </c>
      <c r="D7" s="35" t="s">
        <v>164</v>
      </c>
      <c r="E7" s="35" t="s">
        <v>165</v>
      </c>
      <c r="F7" s="38">
        <v>4590</v>
      </c>
      <c r="G7" s="35" t="s">
        <v>166</v>
      </c>
      <c r="H7" s="35" t="s">
        <v>167</v>
      </c>
      <c r="I7" s="35"/>
      <c r="J7" s="35"/>
      <c r="K7" s="42">
        <v>100</v>
      </c>
      <c r="L7" s="137" t="s">
        <v>168</v>
      </c>
      <c r="M7" s="138"/>
      <c r="N7" s="125"/>
    </row>
    <row r="8" spans="1:13" s="125" customFormat="1" ht="75" customHeight="1">
      <c r="A8" s="35">
        <f>A7+1</f>
        <v>3</v>
      </c>
      <c r="B8" s="35" t="s">
        <v>169</v>
      </c>
      <c r="C8" s="35" t="s">
        <v>170</v>
      </c>
      <c r="D8" s="35" t="s">
        <v>171</v>
      </c>
      <c r="E8" s="35" t="s">
        <v>172</v>
      </c>
      <c r="F8" s="38">
        <v>3677</v>
      </c>
      <c r="G8" s="35" t="s">
        <v>173</v>
      </c>
      <c r="H8" s="35" t="s">
        <v>174</v>
      </c>
      <c r="I8" s="35" t="s">
        <v>175</v>
      </c>
      <c r="J8" s="39" t="s">
        <v>176</v>
      </c>
      <c r="K8" s="64">
        <v>100</v>
      </c>
      <c r="L8" s="35" t="s">
        <v>177</v>
      </c>
      <c r="M8" s="180" t="s">
        <v>269</v>
      </c>
    </row>
    <row r="9" spans="1:13" ht="15.75">
      <c r="A9" s="224" t="s">
        <v>36</v>
      </c>
      <c r="B9" s="225"/>
      <c r="C9" s="226"/>
      <c r="D9" s="22">
        <f>A8</f>
        <v>3</v>
      </c>
      <c r="E9" s="22"/>
      <c r="F9" s="6">
        <f>SUM(F6:F8)</f>
        <v>29833</v>
      </c>
      <c r="G9" s="5"/>
      <c r="H9" s="5"/>
      <c r="I9" s="5"/>
      <c r="J9" s="5"/>
      <c r="K9" s="5"/>
      <c r="L9" s="4"/>
      <c r="M9" s="4"/>
    </row>
  </sheetData>
  <sheetProtection/>
  <mergeCells count="13">
    <mergeCell ref="A9:C9"/>
    <mergeCell ref="C3:C4"/>
    <mergeCell ref="D3:D4"/>
    <mergeCell ref="A1:M1"/>
    <mergeCell ref="M3:M4"/>
    <mergeCell ref="E3:E4"/>
    <mergeCell ref="L3:L4"/>
    <mergeCell ref="F3:F4"/>
    <mergeCell ref="K3:K4"/>
    <mergeCell ref="G3:H3"/>
    <mergeCell ref="I3:J3"/>
    <mergeCell ref="A3:A4"/>
    <mergeCell ref="B3:B4"/>
  </mergeCells>
  <printOptions horizontalCentered="1"/>
  <pageMargins left="0" right="0" top="0.8661417322834646" bottom="0.5118110236220472" header="0.15748031496062992" footer="0.15748031496062992"/>
  <pageSetup horizontalDpi="600" verticalDpi="600" orientation="landscape" paperSize="9" scale="80" r:id="rId1"/>
  <headerFooter alignWithMargins="0">
    <oddFooter>&amp;L&amp;Z&amp;F&amp;R&amp;P/&amp;N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7"/>
  <sheetViews>
    <sheetView zoomScalePageLayoutView="0" workbookViewId="0" topLeftCell="A1">
      <selection activeCell="E12" sqref="E12"/>
    </sheetView>
  </sheetViews>
  <sheetFormatPr defaultColWidth="9.140625" defaultRowHeight="12.75"/>
  <cols>
    <col min="1" max="1" width="6.00390625" style="3" customWidth="1"/>
    <col min="2" max="2" width="12.8515625" style="3" customWidth="1"/>
    <col min="3" max="3" width="20.7109375" style="3" customWidth="1"/>
    <col min="4" max="4" width="18.140625" style="3" customWidth="1"/>
    <col min="5" max="6" width="11.7109375" style="3" customWidth="1"/>
    <col min="7" max="7" width="14.140625" style="3" customWidth="1"/>
    <col min="8" max="8" width="11.7109375" style="3" customWidth="1"/>
    <col min="9" max="9" width="13.7109375" style="3" customWidth="1"/>
    <col min="10" max="10" width="11.8515625" style="3" customWidth="1"/>
    <col min="11" max="11" width="11.28125" style="3" customWidth="1"/>
    <col min="12" max="12" width="18.7109375" style="3" customWidth="1"/>
    <col min="13" max="13" width="17.28125" style="3" customWidth="1"/>
    <col min="14" max="16384" width="9.140625" style="3" customWidth="1"/>
  </cols>
  <sheetData>
    <row r="1" spans="1:13" ht="52.5" customHeight="1">
      <c r="A1" s="199" t="s">
        <v>261</v>
      </c>
      <c r="B1" s="200"/>
      <c r="C1" s="200"/>
      <c r="D1" s="200"/>
      <c r="E1" s="200"/>
      <c r="F1" s="200"/>
      <c r="G1" s="200"/>
      <c r="H1" s="200"/>
      <c r="I1" s="200"/>
      <c r="J1" s="200"/>
      <c r="K1" s="200"/>
      <c r="L1" s="200"/>
      <c r="M1" s="200"/>
    </row>
    <row r="2" spans="1:13" ht="15.75">
      <c r="A2" s="139"/>
      <c r="B2" s="139"/>
      <c r="C2" s="139"/>
      <c r="D2" s="139"/>
      <c r="E2" s="139"/>
      <c r="F2" s="139"/>
      <c r="G2" s="139"/>
      <c r="H2" s="139"/>
      <c r="I2" s="139"/>
      <c r="J2" s="139"/>
      <c r="K2" s="139"/>
      <c r="L2" s="139"/>
      <c r="M2" s="139"/>
    </row>
    <row r="3" spans="1:13" s="125" customFormat="1" ht="30" customHeight="1">
      <c r="A3" s="227" t="s">
        <v>3</v>
      </c>
      <c r="B3" s="227" t="s">
        <v>4</v>
      </c>
      <c r="C3" s="227" t="s">
        <v>5</v>
      </c>
      <c r="D3" s="227" t="s">
        <v>6</v>
      </c>
      <c r="E3" s="228" t="s">
        <v>7</v>
      </c>
      <c r="F3" s="227" t="s">
        <v>8</v>
      </c>
      <c r="G3" s="227" t="s">
        <v>30</v>
      </c>
      <c r="H3" s="227"/>
      <c r="I3" s="227" t="s">
        <v>25</v>
      </c>
      <c r="J3" s="227"/>
      <c r="K3" s="194" t="s">
        <v>32</v>
      </c>
      <c r="L3" s="195" t="s">
        <v>132</v>
      </c>
      <c r="M3" s="191" t="s">
        <v>33</v>
      </c>
    </row>
    <row r="4" spans="1:13" s="125" customFormat="1" ht="51.75" customHeight="1">
      <c r="A4" s="227"/>
      <c r="B4" s="227"/>
      <c r="C4" s="227"/>
      <c r="D4" s="227"/>
      <c r="E4" s="229"/>
      <c r="F4" s="227"/>
      <c r="G4" s="75" t="s">
        <v>9</v>
      </c>
      <c r="H4" s="75" t="s">
        <v>10</v>
      </c>
      <c r="I4" s="75" t="s">
        <v>11</v>
      </c>
      <c r="J4" s="75" t="s">
        <v>10</v>
      </c>
      <c r="K4" s="194"/>
      <c r="L4" s="195"/>
      <c r="M4" s="191"/>
    </row>
    <row r="5" spans="1:13" ht="15.75" customHeight="1">
      <c r="A5" s="140">
        <v>1</v>
      </c>
      <c r="B5" s="140">
        <v>2</v>
      </c>
      <c r="C5" s="140">
        <v>3</v>
      </c>
      <c r="D5" s="140">
        <v>4</v>
      </c>
      <c r="E5" s="140">
        <v>5</v>
      </c>
      <c r="F5" s="140">
        <v>6</v>
      </c>
      <c r="G5" s="140">
        <v>7</v>
      </c>
      <c r="H5" s="140">
        <v>8</v>
      </c>
      <c r="I5" s="140">
        <v>9</v>
      </c>
      <c r="J5" s="140">
        <v>10</v>
      </c>
      <c r="K5" s="140">
        <v>11</v>
      </c>
      <c r="L5" s="140">
        <v>12</v>
      </c>
      <c r="M5" s="140">
        <v>13</v>
      </c>
    </row>
    <row r="6" spans="1:13" s="11" customFormat="1" ht="138" customHeight="1">
      <c r="A6" s="129">
        <v>1</v>
      </c>
      <c r="B6" s="115" t="s">
        <v>178</v>
      </c>
      <c r="C6" s="115" t="s">
        <v>179</v>
      </c>
      <c r="D6" s="115" t="s">
        <v>180</v>
      </c>
      <c r="E6" s="115">
        <v>14</v>
      </c>
      <c r="F6" s="128">
        <v>1278</v>
      </c>
      <c r="G6" s="115" t="s">
        <v>181</v>
      </c>
      <c r="H6" s="141">
        <v>40431</v>
      </c>
      <c r="I6" s="129"/>
      <c r="J6" s="129"/>
      <c r="K6" s="129">
        <v>100</v>
      </c>
      <c r="L6" s="130" t="s">
        <v>182</v>
      </c>
      <c r="M6" s="130" t="s">
        <v>183</v>
      </c>
    </row>
    <row r="7" spans="1:13" s="92" customFormat="1" ht="31.5" customHeight="1">
      <c r="A7" s="227" t="s">
        <v>36</v>
      </c>
      <c r="B7" s="227"/>
      <c r="C7" s="227"/>
      <c r="D7" s="131">
        <f>COUNT(A6:A6)</f>
        <v>1</v>
      </c>
      <c r="E7" s="131"/>
      <c r="F7" s="142">
        <f>SUM(F6:F6)</f>
        <v>1278</v>
      </c>
      <c r="G7" s="75"/>
      <c r="H7" s="75"/>
      <c r="I7" s="73"/>
      <c r="J7" s="73"/>
      <c r="K7" s="73"/>
      <c r="L7" s="133"/>
      <c r="M7" s="133"/>
    </row>
  </sheetData>
  <sheetProtection/>
  <mergeCells count="13">
    <mergeCell ref="L3:L4"/>
    <mergeCell ref="M3:M4"/>
    <mergeCell ref="A7:C7"/>
    <mergeCell ref="A1:M1"/>
    <mergeCell ref="A3:A4"/>
    <mergeCell ref="B3:B4"/>
    <mergeCell ref="C3:C4"/>
    <mergeCell ref="D3:D4"/>
    <mergeCell ref="E3:E4"/>
    <mergeCell ref="F3:F4"/>
    <mergeCell ref="G3:H3"/>
    <mergeCell ref="I3:J3"/>
    <mergeCell ref="K3:K4"/>
  </mergeCells>
  <printOptions horizontalCentered="1"/>
  <pageMargins left="0" right="0" top="0.984251968503937" bottom="0.984251968503937" header="0.5118110236220472" footer="0.5118110236220472"/>
  <pageSetup fitToHeight="0" fitToWidth="1" horizontalDpi="600" verticalDpi="600" orientation="landscape" paperSize="9" scale="81"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sheetPr>
    <tabColor indexed="19"/>
    <pageSetUpPr fitToPage="1"/>
  </sheetPr>
  <dimension ref="A1:P15"/>
  <sheetViews>
    <sheetView tabSelected="1" zoomScale="85" zoomScaleNormal="85" zoomScalePageLayoutView="0" workbookViewId="0" topLeftCell="A1">
      <selection activeCell="P8" sqref="P8"/>
    </sheetView>
  </sheetViews>
  <sheetFormatPr defaultColWidth="9.140625" defaultRowHeight="12.75"/>
  <cols>
    <col min="1" max="1" width="6.57421875" style="1" customWidth="1"/>
    <col min="2" max="2" width="14.57421875" style="3" customWidth="1"/>
    <col min="3" max="3" width="14.28125" style="3" customWidth="1"/>
    <col min="4" max="4" width="11.00390625" style="3" customWidth="1"/>
    <col min="5" max="5" width="12.28125" style="1" customWidth="1"/>
    <col min="6" max="6" width="9.140625" style="1" customWidth="1"/>
    <col min="7" max="7" width="11.00390625" style="1" customWidth="1"/>
    <col min="8" max="8" width="12.28125" style="1" customWidth="1"/>
    <col min="9" max="9" width="12.421875" style="1" customWidth="1"/>
    <col min="10" max="10" width="6.28125" style="1" customWidth="1"/>
    <col min="11" max="11" width="7.140625" style="1" customWidth="1"/>
    <col min="12" max="12" width="11.57421875" style="1" customWidth="1"/>
    <col min="13" max="13" width="14.421875" style="3" customWidth="1"/>
    <col min="14" max="14" width="18.57421875" style="3" customWidth="1"/>
    <col min="15" max="15" width="17.00390625" style="3" customWidth="1"/>
    <col min="16" max="16" width="13.7109375" style="3" customWidth="1"/>
    <col min="17" max="16384" width="9.140625" style="3" customWidth="1"/>
  </cols>
  <sheetData>
    <row r="1" spans="1:14" ht="43.5" customHeight="1">
      <c r="A1" s="199" t="s">
        <v>84</v>
      </c>
      <c r="B1" s="199"/>
      <c r="C1" s="199"/>
      <c r="D1" s="199"/>
      <c r="E1" s="199"/>
      <c r="F1" s="199"/>
      <c r="G1" s="199"/>
      <c r="H1" s="199"/>
      <c r="I1" s="199"/>
      <c r="J1" s="199"/>
      <c r="K1" s="199"/>
      <c r="L1" s="199"/>
      <c r="M1" s="199"/>
      <c r="N1" s="199"/>
    </row>
    <row r="2" spans="1:12" s="8" customFormat="1" ht="15.75">
      <c r="A2" s="7"/>
      <c r="E2" s="7"/>
      <c r="F2" s="7"/>
      <c r="G2" s="7"/>
      <c r="H2" s="7"/>
      <c r="I2" s="7"/>
      <c r="J2" s="7"/>
      <c r="K2" s="7"/>
      <c r="L2" s="7"/>
    </row>
    <row r="3" spans="1:16" s="55" customFormat="1" ht="30" customHeight="1">
      <c r="A3" s="221" t="s">
        <v>3</v>
      </c>
      <c r="B3" s="221" t="s">
        <v>4</v>
      </c>
      <c r="C3" s="221" t="s">
        <v>5</v>
      </c>
      <c r="D3" s="221" t="s">
        <v>6</v>
      </c>
      <c r="E3" s="221" t="s">
        <v>7</v>
      </c>
      <c r="F3" s="221" t="s">
        <v>98</v>
      </c>
      <c r="G3" s="221" t="s">
        <v>8</v>
      </c>
      <c r="H3" s="221" t="s">
        <v>30</v>
      </c>
      <c r="I3" s="221"/>
      <c r="J3" s="221" t="s">
        <v>25</v>
      </c>
      <c r="K3" s="221"/>
      <c r="L3" s="204" t="s">
        <v>41</v>
      </c>
      <c r="M3" s="204" t="s">
        <v>132</v>
      </c>
      <c r="N3" s="231" t="s">
        <v>79</v>
      </c>
      <c r="O3" s="231" t="s">
        <v>80</v>
      </c>
      <c r="P3" s="230" t="s">
        <v>33</v>
      </c>
    </row>
    <row r="4" spans="1:16" s="55" customFormat="1" ht="33.75" customHeight="1">
      <c r="A4" s="221"/>
      <c r="B4" s="221"/>
      <c r="C4" s="221"/>
      <c r="D4" s="221"/>
      <c r="E4" s="221"/>
      <c r="F4" s="221"/>
      <c r="G4" s="221"/>
      <c r="H4" s="50" t="s">
        <v>9</v>
      </c>
      <c r="I4" s="50" t="s">
        <v>10</v>
      </c>
      <c r="J4" s="50" t="s">
        <v>11</v>
      </c>
      <c r="K4" s="50" t="s">
        <v>10</v>
      </c>
      <c r="L4" s="204"/>
      <c r="M4" s="204"/>
      <c r="N4" s="231"/>
      <c r="O4" s="231"/>
      <c r="P4" s="230"/>
    </row>
    <row r="5" spans="1:16" s="53" customFormat="1" ht="12.75">
      <c r="A5" s="177">
        <v>1</v>
      </c>
      <c r="B5" s="177">
        <v>2</v>
      </c>
      <c r="C5" s="177">
        <v>3</v>
      </c>
      <c r="D5" s="177">
        <v>4</v>
      </c>
      <c r="E5" s="177">
        <v>5</v>
      </c>
      <c r="F5" s="177">
        <v>6</v>
      </c>
      <c r="G5" s="177">
        <v>7</v>
      </c>
      <c r="H5" s="177">
        <v>8</v>
      </c>
      <c r="I5" s="177">
        <v>9</v>
      </c>
      <c r="J5" s="177">
        <v>10</v>
      </c>
      <c r="K5" s="177">
        <v>11</v>
      </c>
      <c r="L5" s="177">
        <v>12</v>
      </c>
      <c r="M5" s="177">
        <v>13</v>
      </c>
      <c r="N5" s="177">
        <v>14</v>
      </c>
      <c r="O5" s="177">
        <v>15</v>
      </c>
      <c r="P5" s="177">
        <v>16</v>
      </c>
    </row>
    <row r="6" spans="1:16" s="152" customFormat="1" ht="25.5" customHeight="1">
      <c r="A6" s="232" t="s">
        <v>194</v>
      </c>
      <c r="B6" s="233"/>
      <c r="C6" s="233"/>
      <c r="D6" s="234"/>
      <c r="E6" s="151">
        <f>COUNT(A7:A8)</f>
        <v>2</v>
      </c>
      <c r="F6" s="151"/>
      <c r="G6" s="153">
        <f>SUM(G7:G8)</f>
        <v>44368</v>
      </c>
      <c r="H6" s="151"/>
      <c r="I6" s="151"/>
      <c r="J6" s="151"/>
      <c r="K6" s="151"/>
      <c r="L6" s="151"/>
      <c r="M6" s="151"/>
      <c r="N6" s="151"/>
      <c r="O6" s="151"/>
      <c r="P6" s="151"/>
    </row>
    <row r="7" spans="1:16" s="2" customFormat="1" ht="116.25" customHeight="1">
      <c r="A7" s="35">
        <v>1</v>
      </c>
      <c r="B7" s="41" t="s">
        <v>43</v>
      </c>
      <c r="C7" s="41" t="s">
        <v>106</v>
      </c>
      <c r="D7" s="41" t="s">
        <v>107</v>
      </c>
      <c r="E7" s="35" t="s">
        <v>108</v>
      </c>
      <c r="F7" s="41"/>
      <c r="G7" s="38">
        <v>36889</v>
      </c>
      <c r="H7" s="35" t="s">
        <v>109</v>
      </c>
      <c r="I7" s="39">
        <v>40352</v>
      </c>
      <c r="J7" s="35"/>
      <c r="K7" s="41"/>
      <c r="L7" s="35">
        <v>100</v>
      </c>
      <c r="M7" s="41" t="s">
        <v>110</v>
      </c>
      <c r="N7" s="41"/>
      <c r="O7" s="41"/>
      <c r="P7" s="102" t="s">
        <v>124</v>
      </c>
    </row>
    <row r="8" spans="1:16" s="2" customFormat="1" ht="113.25" customHeight="1">
      <c r="A8" s="35">
        <f>A7+1</f>
        <v>2</v>
      </c>
      <c r="B8" s="41" t="s">
        <v>184</v>
      </c>
      <c r="C8" s="41" t="s">
        <v>185</v>
      </c>
      <c r="D8" s="41" t="s">
        <v>186</v>
      </c>
      <c r="E8" s="35" t="s">
        <v>108</v>
      </c>
      <c r="F8" s="41"/>
      <c r="G8" s="38">
        <v>7479</v>
      </c>
      <c r="H8" s="35" t="s">
        <v>187</v>
      </c>
      <c r="I8" s="39">
        <v>40148</v>
      </c>
      <c r="J8" s="35"/>
      <c r="K8" s="41"/>
      <c r="L8" s="35">
        <v>100</v>
      </c>
      <c r="M8" s="41" t="s">
        <v>188</v>
      </c>
      <c r="N8" s="41"/>
      <c r="O8" s="41"/>
      <c r="P8" s="236"/>
    </row>
    <row r="9" spans="1:16" s="56" customFormat="1" ht="20.25" customHeight="1">
      <c r="A9" s="232" t="s">
        <v>193</v>
      </c>
      <c r="B9" s="233"/>
      <c r="C9" s="233"/>
      <c r="D9" s="234"/>
      <c r="E9" s="151">
        <f>COUNT(A10:A14)</f>
        <v>5</v>
      </c>
      <c r="F9" s="151"/>
      <c r="G9" s="153">
        <f>SUM(G10:G14)</f>
        <v>297004</v>
      </c>
      <c r="H9" s="151"/>
      <c r="I9" s="151"/>
      <c r="J9" s="151"/>
      <c r="K9" s="151"/>
      <c r="L9" s="151"/>
      <c r="M9" s="151"/>
      <c r="N9" s="151"/>
      <c r="O9" s="151"/>
      <c r="P9" s="151"/>
    </row>
    <row r="10" spans="1:16" s="54" customFormat="1" ht="127.5">
      <c r="A10" s="26">
        <v>1</v>
      </c>
      <c r="B10" s="24" t="s">
        <v>86</v>
      </c>
      <c r="C10" s="24" t="s">
        <v>47</v>
      </c>
      <c r="D10" s="25"/>
      <c r="E10" s="26" t="s">
        <v>48</v>
      </c>
      <c r="F10" s="27" t="s">
        <v>87</v>
      </c>
      <c r="G10" s="28">
        <v>137941</v>
      </c>
      <c r="H10" s="29" t="s">
        <v>49</v>
      </c>
      <c r="I10" s="29" t="s">
        <v>88</v>
      </c>
      <c r="J10" s="25"/>
      <c r="K10" s="65"/>
      <c r="L10" s="35">
        <v>0</v>
      </c>
      <c r="M10" s="25"/>
      <c r="N10" s="67" t="s">
        <v>90</v>
      </c>
      <c r="O10" s="36" t="s">
        <v>92</v>
      </c>
      <c r="P10" s="102" t="s">
        <v>124</v>
      </c>
    </row>
    <row r="11" spans="1:16" s="54" customFormat="1" ht="51">
      <c r="A11" s="26">
        <f>A10+1</f>
        <v>2</v>
      </c>
      <c r="B11" s="30" t="s">
        <v>50</v>
      </c>
      <c r="C11" s="30" t="s">
        <v>51</v>
      </c>
      <c r="D11" s="25"/>
      <c r="E11" s="31" t="s">
        <v>54</v>
      </c>
      <c r="F11" s="27" t="s">
        <v>87</v>
      </c>
      <c r="G11" s="27">
        <v>5000</v>
      </c>
      <c r="H11" s="31" t="s">
        <v>59</v>
      </c>
      <c r="I11" s="32">
        <v>37904</v>
      </c>
      <c r="J11" s="25"/>
      <c r="K11" s="65"/>
      <c r="L11" s="35">
        <v>0</v>
      </c>
      <c r="M11" s="25"/>
      <c r="N11" s="26" t="s">
        <v>77</v>
      </c>
      <c r="O11" s="66"/>
      <c r="P11" s="102" t="s">
        <v>133</v>
      </c>
    </row>
    <row r="12" spans="1:16" s="54" customFormat="1" ht="63.75">
      <c r="A12" s="26">
        <f>A11+1</f>
        <v>3</v>
      </c>
      <c r="B12" s="30" t="s">
        <v>52</v>
      </c>
      <c r="C12" s="30" t="s">
        <v>60</v>
      </c>
      <c r="D12" s="25"/>
      <c r="E12" s="31" t="s">
        <v>54</v>
      </c>
      <c r="F12" s="27" t="s">
        <v>87</v>
      </c>
      <c r="G12" s="27">
        <v>11800</v>
      </c>
      <c r="H12" s="31" t="s">
        <v>58</v>
      </c>
      <c r="I12" s="32">
        <v>37904</v>
      </c>
      <c r="J12" s="25"/>
      <c r="K12" s="65"/>
      <c r="L12" s="35">
        <v>0</v>
      </c>
      <c r="M12" s="25"/>
      <c r="N12" s="26" t="s">
        <v>77</v>
      </c>
      <c r="O12" s="66"/>
      <c r="P12" s="102" t="s">
        <v>134</v>
      </c>
    </row>
    <row r="13" spans="1:16" s="54" customFormat="1" ht="89.25">
      <c r="A13" s="26">
        <f>A12+1</f>
        <v>4</v>
      </c>
      <c r="B13" s="33" t="s">
        <v>89</v>
      </c>
      <c r="C13" s="33" t="s">
        <v>53</v>
      </c>
      <c r="D13" s="25"/>
      <c r="E13" s="34" t="s">
        <v>55</v>
      </c>
      <c r="F13" s="27" t="s">
        <v>87</v>
      </c>
      <c r="G13" s="27">
        <v>129605</v>
      </c>
      <c r="H13" s="34" t="s">
        <v>57</v>
      </c>
      <c r="I13" s="34" t="s">
        <v>56</v>
      </c>
      <c r="J13" s="25"/>
      <c r="K13" s="65"/>
      <c r="L13" s="35">
        <v>65</v>
      </c>
      <c r="M13" s="66" t="s">
        <v>78</v>
      </c>
      <c r="N13" s="36" t="s">
        <v>91</v>
      </c>
      <c r="O13" s="66"/>
      <c r="P13" s="102" t="s">
        <v>135</v>
      </c>
    </row>
    <row r="14" spans="1:16" ht="64.5" customHeight="1">
      <c r="A14" s="26">
        <f>A13+1</f>
        <v>5</v>
      </c>
      <c r="B14" s="145" t="s">
        <v>189</v>
      </c>
      <c r="C14" s="145" t="s">
        <v>190</v>
      </c>
      <c r="D14" s="25"/>
      <c r="E14" s="34" t="s">
        <v>55</v>
      </c>
      <c r="F14" s="138"/>
      <c r="G14" s="27">
        <v>12658</v>
      </c>
      <c r="H14" s="29" t="s">
        <v>191</v>
      </c>
      <c r="I14" s="29" t="s">
        <v>192</v>
      </c>
      <c r="J14" s="65"/>
      <c r="K14" s="138"/>
      <c r="L14" s="146">
        <v>100</v>
      </c>
      <c r="M14" s="25"/>
      <c r="N14" s="25"/>
      <c r="O14" s="138"/>
      <c r="P14" s="138"/>
    </row>
    <row r="15" spans="1:16" s="61" customFormat="1" ht="15.75">
      <c r="A15" s="230" t="s">
        <v>99</v>
      </c>
      <c r="B15" s="230"/>
      <c r="C15" s="230"/>
      <c r="D15" s="148"/>
      <c r="E15" s="147">
        <f>E9+E6</f>
        <v>7</v>
      </c>
      <c r="F15" s="148"/>
      <c r="G15" s="149">
        <f>G6+G9</f>
        <v>341372</v>
      </c>
      <c r="H15" s="42"/>
      <c r="I15" s="42"/>
      <c r="J15" s="42"/>
      <c r="K15" s="42"/>
      <c r="L15" s="42"/>
      <c r="M15" s="150"/>
      <c r="N15" s="150"/>
      <c r="O15" s="150"/>
      <c r="P15" s="150"/>
    </row>
  </sheetData>
  <sheetProtection/>
  <mergeCells count="18">
    <mergeCell ref="A6:D6"/>
    <mergeCell ref="A1:N1"/>
    <mergeCell ref="N3:N4"/>
    <mergeCell ref="L3:L4"/>
    <mergeCell ref="J3:K3"/>
    <mergeCell ref="G3:G4"/>
    <mergeCell ref="H3:I3"/>
    <mergeCell ref="M3:M4"/>
    <mergeCell ref="P3:P4"/>
    <mergeCell ref="O3:O4"/>
    <mergeCell ref="F3:F4"/>
    <mergeCell ref="E3:E4"/>
    <mergeCell ref="A15:C15"/>
    <mergeCell ref="A9:D9"/>
    <mergeCell ref="B3:B4"/>
    <mergeCell ref="C3:C4"/>
    <mergeCell ref="D3:D4"/>
    <mergeCell ref="A3:A4"/>
  </mergeCells>
  <printOptions/>
  <pageMargins left="0.4724409448818898" right="0" top="0.4" bottom="0.4330708661417323" header="0.1968503937007874" footer="0.15748031496062992"/>
  <pageSetup fitToHeight="0" fitToWidth="1" horizontalDpi="600" verticalDpi="600" orientation="landscape" paperSize="9" scale="74" r:id="rId1"/>
  <headerFooter alignWithMargins="0">
    <oddFooter>&amp;L&amp;Z&amp;F&amp;R&amp;P/&amp;N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stnmt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chaunl</dc:creator>
  <cp:keywords/>
  <dc:description/>
  <cp:lastModifiedBy>Le Tran Quang</cp:lastModifiedBy>
  <cp:lastPrinted>2014-05-22T11:13:30Z</cp:lastPrinted>
  <dcterms:created xsi:type="dcterms:W3CDTF">2012-03-26T02:09:08Z</dcterms:created>
  <dcterms:modified xsi:type="dcterms:W3CDTF">2014-05-23T10:21:43Z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